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Weekly update: Harbour Home Services Ltd (FICTIONAL sample data)</t>
        </is>
      </c>
    </row>
    <row r="2">
      <c r="A2" t="inlineStr">
        <is>
          <t>Finished example: built from the CLEANED data (3 fixes applied). Compare your own numbers with these.</t>
        </is>
      </c>
    </row>
    <row r="4">
      <c r="A4" t="inlineStr">
        <is>
          <t>This week starts</t>
        </is>
      </c>
      <c r="B4" s="2" t="n">
        <v>46286</v>
      </c>
    </row>
    <row r="5">
      <c r="A5" t="inlineStr">
        <is>
          <t>Last week starts</t>
        </is>
      </c>
      <c r="B5" s="2">
        <f>B4-7</f>
        <v/>
      </c>
    </row>
    <row r="7">
      <c r="A7" s="3" t="inlineStr">
        <is>
          <t>Measure</t>
        </is>
      </c>
      <c r="B7" s="3" t="inlineStr">
        <is>
          <t>This week</t>
        </is>
      </c>
      <c r="C7" s="3" t="inlineStr">
        <is>
          <t>Last week</t>
        </is>
      </c>
      <c r="D7" s="3" t="inlineStr">
        <is>
          <t>Change</t>
        </is>
      </c>
    </row>
    <row r="8">
      <c r="A8" t="inlineStr">
        <is>
          <t>Enquiries</t>
        </is>
      </c>
      <c r="B8">
        <f>COUNTIFS(Data!$J$2:$J$147,$B$4)</f>
        <v/>
      </c>
      <c r="C8">
        <f>COUNTIFS(Data!$J$2:$J$147,$B$5)</f>
        <v/>
      </c>
      <c r="D8">
        <f>B8-C8</f>
        <v/>
      </c>
    </row>
    <row r="9">
      <c r="A9" t="inlineStr">
        <is>
          <t>Won</t>
        </is>
      </c>
      <c r="B9">
        <f>COUNTIFS(Data!$J$2:$J$147,$B$4,Data!$E$2:$E$147,"Won")</f>
        <v/>
      </c>
      <c r="C9">
        <f>COUNTIFS(Data!$J$2:$J$147,$B$5,Data!$E$2:$E$147,"Won")</f>
        <v/>
      </c>
      <c r="D9">
        <f>B9-C9</f>
        <v/>
      </c>
    </row>
    <row r="10">
      <c r="A10" t="inlineStr">
        <is>
          <t>Won value (€)</t>
        </is>
      </c>
      <c r="B10">
        <f>SUMIFS(Data!$G$2:$G$147,Data!$J$2:$J$147,$B$4)</f>
        <v/>
      </c>
      <c r="C10">
        <f>SUMIFS(Data!$G$2:$G$147,Data!$J$2:$J$147,$B$5)</f>
        <v/>
      </c>
      <c r="D10">
        <f>B10-C10</f>
        <v/>
      </c>
    </row>
    <row r="11">
      <c r="A11" t="inlineStr">
        <is>
          <t>Quoted value, all enquiries (€)</t>
        </is>
      </c>
      <c r="B11">
        <f>SUMIFS(Data!$F$2:$F$147,Data!$J$2:$J$147,$B$4)</f>
        <v/>
      </c>
      <c r="C11">
        <f>SUMIFS(Data!$F$2:$F$147,Data!$J$2:$J$147,$B$5)</f>
        <v/>
      </c>
      <c r="D11">
        <f>B11-C11</f>
        <v/>
      </c>
    </row>
    <row r="12">
      <c r="A12" t="inlineStr">
        <is>
          <t>Average first response (hours)</t>
        </is>
      </c>
      <c r="B12">
        <f>ROUND(AVERAGEIFS(Data!$H$2:$H$147,Data!$J$2:$J$147,$B$4),1)</f>
        <v/>
      </c>
      <c r="C12">
        <f>ROUND(AVERAGEIFS(Data!$H$2:$H$147,Data!$J$2:$J$147,$B$5),1)</f>
        <v/>
      </c>
      <c r="D12">
        <f>B12-C12</f>
        <v/>
      </c>
    </row>
    <row r="13">
      <c r="A13" t="inlineStr">
        <is>
          <t>Rows with no status</t>
        </is>
      </c>
      <c r="B13">
        <f>COUNTIFS(Data!$J$2:$J$147,$B$4,Data!$E$2:$E$147,"")</f>
        <v/>
      </c>
      <c r="C13">
        <f>COUNTIFS(Data!$J$2:$J$147,$B$5,Data!$E$2:$E$147,"")</f>
        <v/>
      </c>
      <c r="D13">
        <f>B13-C13</f>
        <v/>
      </c>
    </row>
    <row r="14">
      <c r="A14" t="inlineStr">
        <is>
          <t>Enquiries from Website form</t>
        </is>
      </c>
      <c r="B14">
        <f>COUNTIFS(Data!$J$2:$J$147,$B$4,Data!$C$2:$C$147,"Website form")</f>
        <v/>
      </c>
      <c r="C14">
        <f>COUNTIFS(Data!$J$2:$J$147,$B$5,Data!$C$2:$C$147,"Website form")</f>
        <v/>
      </c>
      <c r="D14">
        <f>B14-C14</f>
        <v/>
      </c>
    </row>
    <row r="15">
      <c r="A15" t="inlineStr">
        <is>
          <t>Enquiries from Phone</t>
        </is>
      </c>
      <c r="B15">
        <f>COUNTIFS(Data!$J$2:$J$147,$B$4,Data!$C$2:$C$147,"Phone")</f>
        <v/>
      </c>
      <c r="C15">
        <f>COUNTIFS(Data!$J$2:$J$147,$B$5,Data!$C$2:$C$147,"Phone")</f>
        <v/>
      </c>
      <c r="D15">
        <f>B15-C15</f>
        <v/>
      </c>
    </row>
    <row r="16">
      <c r="A16" t="inlineStr">
        <is>
          <t>Enquiries from Referral</t>
        </is>
      </c>
      <c r="B16">
        <f>COUNTIFS(Data!$J$2:$J$147,$B$4,Data!$C$2:$C$147,"Referral")</f>
        <v/>
      </c>
      <c r="C16">
        <f>COUNTIFS(Data!$J$2:$J$147,$B$5,Data!$C$2:$C$147,"Referral")</f>
        <v/>
      </c>
      <c r="D16">
        <f>B16-C16</f>
        <v/>
      </c>
    </row>
    <row r="17">
      <c r="A17" t="inlineStr">
        <is>
          <t>Enquiries from Google Business Profile</t>
        </is>
      </c>
      <c r="B17">
        <f>COUNTIFS(Data!$J$2:$J$147,$B$4,Data!$C$2:$C$147,"Google Business Profile")</f>
        <v/>
      </c>
      <c r="C17">
        <f>COUNTIFS(Data!$J$2:$J$147,$B$5,Data!$C$2:$C$147,"Google Business Profile")</f>
        <v/>
      </c>
      <c r="D17">
        <f>B17-C17</f>
        <v/>
      </c>
    </row>
    <row r="18">
      <c r="A18" t="inlineStr">
        <is>
          <t>Enquiries from Facebook</t>
        </is>
      </c>
      <c r="B18">
        <f>COUNTIFS(Data!$J$2:$J$147,$B$4,Data!$C$2:$C$147,"Facebook")</f>
        <v/>
      </c>
      <c r="C18">
        <f>COUNTIFS(Data!$J$2:$J$147,$B$5,Data!$C$2:$C$147,"Facebook")</f>
        <v/>
      </c>
      <c r="D18">
        <f>B18-C18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7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Date</t>
        </is>
      </c>
      <c r="B1" s="3" t="inlineStr">
        <is>
          <t>Enquiry ID</t>
        </is>
      </c>
      <c r="C1" s="3" t="inlineStr">
        <is>
          <t>Source</t>
        </is>
      </c>
      <c r="D1" s="3" t="inlineStr">
        <is>
          <t>Service</t>
        </is>
      </c>
      <c r="E1" s="3" t="inlineStr">
        <is>
          <t>Status</t>
        </is>
      </c>
      <c r="F1" s="3" t="inlineStr">
        <is>
          <t>Quote value</t>
        </is>
      </c>
      <c r="G1" s="3" t="inlineStr">
        <is>
          <t>Won value</t>
        </is>
      </c>
      <c r="H1" s="3" t="inlineStr">
        <is>
          <t>Response hours</t>
        </is>
      </c>
      <c r="I1" s="3" t="inlineStr">
        <is>
          <t>Owner</t>
        </is>
      </c>
      <c r="J1" s="3" t="inlineStr">
        <is>
          <t>Week starting</t>
        </is>
      </c>
    </row>
    <row r="2">
      <c r="A2" s="2" t="n">
        <v>46238</v>
      </c>
      <c r="B2" t="inlineStr">
        <is>
          <t>H-2001</t>
        </is>
      </c>
      <c r="C2" t="inlineStr">
        <is>
          <t>Referral</t>
        </is>
      </c>
      <c r="D2" t="inlineStr">
        <is>
          <t>Gutter cleaning</t>
        </is>
      </c>
      <c r="E2" t="inlineStr">
        <is>
          <t>Won</t>
        </is>
      </c>
      <c r="F2" t="n">
        <v>200</v>
      </c>
      <c r="G2" t="n">
        <v>200</v>
      </c>
      <c r="H2" t="n">
        <v>11.2</v>
      </c>
      <c r="I2" t="inlineStr">
        <is>
          <t>Siobhán</t>
        </is>
      </c>
      <c r="J2" s="2">
        <f>A2-WEEKDAY(A2,2)+1</f>
        <v/>
      </c>
    </row>
    <row r="3">
      <c r="A3" s="2" t="n">
        <v>46240</v>
      </c>
      <c r="B3" t="inlineStr">
        <is>
          <t>H-2002</t>
        </is>
      </c>
      <c r="C3" t="inlineStr">
        <is>
          <t>Website form</t>
        </is>
      </c>
      <c r="D3" t="inlineStr">
        <is>
          <t>Plumbing repair</t>
        </is>
      </c>
      <c r="E3" t="inlineStr">
        <is>
          <t>Lost</t>
        </is>
      </c>
      <c r="F3" t="n">
        <v>380</v>
      </c>
      <c r="G3" t="n">
        <v>0</v>
      </c>
      <c r="H3" t="n">
        <v>24.8</v>
      </c>
      <c r="I3" t="inlineStr">
        <is>
          <t>Declan</t>
        </is>
      </c>
      <c r="J3" s="2">
        <f>A3-WEEKDAY(A3,2)+1</f>
        <v/>
      </c>
    </row>
    <row r="4">
      <c r="A4" s="2" t="n">
        <v>46237</v>
      </c>
      <c r="B4" t="inlineStr">
        <is>
          <t>H-2003</t>
        </is>
      </c>
      <c r="C4" t="inlineStr">
        <is>
          <t>Google Business Profile</t>
        </is>
      </c>
      <c r="D4" t="inlineStr">
        <is>
          <t>Plumbing repair</t>
        </is>
      </c>
      <c r="E4" t="inlineStr">
        <is>
          <t>Won</t>
        </is>
      </c>
      <c r="F4" t="n">
        <v>370</v>
      </c>
      <c r="G4" t="n">
        <v>370</v>
      </c>
      <c r="H4" t="n">
        <v>16</v>
      </c>
      <c r="I4" t="inlineStr">
        <is>
          <t>Siobhán</t>
        </is>
      </c>
      <c r="J4" s="2">
        <f>A4-WEEKDAY(A4,2)+1</f>
        <v/>
      </c>
    </row>
    <row r="5">
      <c r="A5" s="2" t="n">
        <v>46237</v>
      </c>
      <c r="B5" t="inlineStr">
        <is>
          <t>H-2004</t>
        </is>
      </c>
      <c r="C5" t="inlineStr">
        <is>
          <t>Google Business Profile</t>
        </is>
      </c>
      <c r="D5" t="inlineStr">
        <is>
          <t>Plumbing repair</t>
        </is>
      </c>
      <c r="E5" t="inlineStr">
        <is>
          <t>Quoted</t>
        </is>
      </c>
      <c r="F5" t="n">
        <v>430</v>
      </c>
      <c r="G5" t="n">
        <v>0</v>
      </c>
      <c r="H5" t="n">
        <v>10.8</v>
      </c>
      <c r="I5" t="inlineStr">
        <is>
          <t>Siobhán</t>
        </is>
      </c>
      <c r="J5" s="2">
        <f>A5-WEEKDAY(A5,2)+1</f>
        <v/>
      </c>
    </row>
    <row r="6">
      <c r="A6" s="2" t="n">
        <v>46238</v>
      </c>
      <c r="B6" t="inlineStr">
        <is>
          <t>H-2005</t>
        </is>
      </c>
      <c r="C6" t="inlineStr">
        <is>
          <t>Referral</t>
        </is>
      </c>
      <c r="D6" t="inlineStr">
        <is>
          <t>Plumbing repair</t>
        </is>
      </c>
      <c r="E6" t="inlineStr">
        <is>
          <t>Lost</t>
        </is>
      </c>
      <c r="F6" t="n">
        <v>400</v>
      </c>
      <c r="G6" t="n">
        <v>0</v>
      </c>
      <c r="H6" t="n">
        <v>23.4</v>
      </c>
      <c r="I6" t="inlineStr">
        <is>
          <t>Declan</t>
        </is>
      </c>
      <c r="J6" s="2">
        <f>A6-WEEKDAY(A6,2)+1</f>
        <v/>
      </c>
    </row>
    <row r="7">
      <c r="A7" s="2" t="n">
        <v>46240</v>
      </c>
      <c r="B7" t="inlineStr">
        <is>
          <t>H-2006</t>
        </is>
      </c>
      <c r="C7" t="inlineStr">
        <is>
          <t>Website form</t>
        </is>
      </c>
      <c r="D7" t="inlineStr">
        <is>
          <t>Boiler service</t>
        </is>
      </c>
      <c r="E7" t="inlineStr">
        <is>
          <t>Quoted</t>
        </is>
      </c>
      <c r="F7" t="n">
        <v>120</v>
      </c>
      <c r="G7" t="n">
        <v>0</v>
      </c>
      <c r="H7" t="n">
        <v>2.5</v>
      </c>
      <c r="I7" t="inlineStr">
        <is>
          <t>Siobhán</t>
        </is>
      </c>
      <c r="J7" s="2">
        <f>A7-WEEKDAY(A7,2)+1</f>
        <v/>
      </c>
    </row>
    <row r="8">
      <c r="A8" s="2" t="n">
        <v>46240</v>
      </c>
      <c r="B8" t="inlineStr">
        <is>
          <t>H-2007</t>
        </is>
      </c>
      <c r="C8" t="inlineStr">
        <is>
          <t>Website form</t>
        </is>
      </c>
      <c r="D8" t="inlineStr">
        <is>
          <t>Boiler service</t>
        </is>
      </c>
      <c r="E8" t="inlineStr">
        <is>
          <t>Won</t>
        </is>
      </c>
      <c r="F8" t="n">
        <v>120</v>
      </c>
      <c r="G8" t="n">
        <v>120</v>
      </c>
      <c r="H8" t="n">
        <v>26.8</v>
      </c>
      <c r="I8" t="inlineStr">
        <is>
          <t>Declan</t>
        </is>
      </c>
      <c r="J8" s="2">
        <f>A8-WEEKDAY(A8,2)+1</f>
        <v/>
      </c>
    </row>
    <row r="9">
      <c r="A9" s="2" t="n">
        <v>46237</v>
      </c>
      <c r="B9" t="inlineStr">
        <is>
          <t>H-2008</t>
        </is>
      </c>
      <c r="C9" t="inlineStr">
        <is>
          <t>Website form</t>
        </is>
      </c>
      <c r="D9" t="inlineStr">
        <is>
          <t>Gutter cleaning</t>
        </is>
      </c>
      <c r="E9" t="inlineStr">
        <is>
          <t>Won</t>
        </is>
      </c>
      <c r="F9" t="n">
        <v>160</v>
      </c>
      <c r="G9" t="n">
        <v>160</v>
      </c>
      <c r="H9" t="n">
        <v>8.699999999999999</v>
      </c>
      <c r="I9" t="inlineStr">
        <is>
          <t>Declan</t>
        </is>
      </c>
      <c r="J9" s="2">
        <f>A9-WEEKDAY(A9,2)+1</f>
        <v/>
      </c>
    </row>
    <row r="10">
      <c r="A10" s="2" t="n">
        <v>46240</v>
      </c>
      <c r="B10" t="inlineStr">
        <is>
          <t>H-2009</t>
        </is>
      </c>
      <c r="C10" t="inlineStr">
        <is>
          <t>Phone</t>
        </is>
      </c>
      <c r="D10" t="inlineStr">
        <is>
          <t>Bathroom refit</t>
        </is>
      </c>
      <c r="E10" t="inlineStr">
        <is>
          <t>Lost</t>
        </is>
      </c>
      <c r="F10" t="n">
        <v>13640</v>
      </c>
      <c r="G10" t="n">
        <v>0</v>
      </c>
      <c r="H10" t="n">
        <v>14.7</v>
      </c>
      <c r="I10" t="inlineStr">
        <is>
          <t>Siobhán</t>
        </is>
      </c>
      <c r="J10" s="2">
        <f>A10-WEEKDAY(A10,2)+1</f>
        <v/>
      </c>
    </row>
    <row r="11">
      <c r="A11" s="2" t="n">
        <v>46237</v>
      </c>
      <c r="B11" t="inlineStr">
        <is>
          <t>H-2010</t>
        </is>
      </c>
      <c r="C11" t="inlineStr">
        <is>
          <t>Website form</t>
        </is>
      </c>
      <c r="D11" t="inlineStr">
        <is>
          <t>Gutter cleaning</t>
        </is>
      </c>
      <c r="E11" t="inlineStr">
        <is>
          <t>Lost</t>
        </is>
      </c>
      <c r="F11" t="n">
        <v>260</v>
      </c>
      <c r="G11" t="n">
        <v>0</v>
      </c>
      <c r="H11" t="n">
        <v>2.8</v>
      </c>
      <c r="I11" t="inlineStr">
        <is>
          <t>Siobhán</t>
        </is>
      </c>
      <c r="J11" s="2">
        <f>A11-WEEKDAY(A11,2)+1</f>
        <v/>
      </c>
    </row>
    <row r="12">
      <c r="A12" s="2" t="n">
        <v>46237</v>
      </c>
      <c r="B12" t="inlineStr">
        <is>
          <t>H-2011</t>
        </is>
      </c>
      <c r="C12" t="inlineStr">
        <is>
          <t>Phone</t>
        </is>
      </c>
      <c r="D12" t="inlineStr">
        <is>
          <t>Gutter cleaning</t>
        </is>
      </c>
      <c r="E12" t="inlineStr">
        <is>
          <t>Lost</t>
        </is>
      </c>
      <c r="F12" t="n">
        <v>230</v>
      </c>
      <c r="G12" t="n">
        <v>0</v>
      </c>
      <c r="H12" t="n">
        <v>12.8</v>
      </c>
      <c r="I12" t="inlineStr">
        <is>
          <t>Declan</t>
        </is>
      </c>
      <c r="J12" s="2">
        <f>A12-WEEKDAY(A12,2)+1</f>
        <v/>
      </c>
    </row>
    <row r="13">
      <c r="A13" s="2" t="n">
        <v>46240</v>
      </c>
      <c r="B13" t="inlineStr">
        <is>
          <t>H-2012</t>
        </is>
      </c>
      <c r="C13" t="inlineStr">
        <is>
          <t>Phone</t>
        </is>
      </c>
      <c r="D13" t="inlineStr">
        <is>
          <t>Boiler service</t>
        </is>
      </c>
      <c r="E13" t="inlineStr">
        <is>
          <t>Won</t>
        </is>
      </c>
      <c r="F13" t="n">
        <v>120</v>
      </c>
      <c r="G13" t="n">
        <v>120</v>
      </c>
      <c r="H13" t="n">
        <v>5.9</v>
      </c>
      <c r="I13" t="inlineStr">
        <is>
          <t>Siobhán</t>
        </is>
      </c>
      <c r="J13" s="2">
        <f>A13-WEEKDAY(A13,2)+1</f>
        <v/>
      </c>
    </row>
    <row r="14">
      <c r="A14" s="2" t="n">
        <v>46240</v>
      </c>
      <c r="B14" t="inlineStr">
        <is>
          <t>H-2013</t>
        </is>
      </c>
      <c r="C14" t="inlineStr">
        <is>
          <t>Website form</t>
        </is>
      </c>
      <c r="D14" t="inlineStr">
        <is>
          <t>Boiler service</t>
        </is>
      </c>
      <c r="E14" t="inlineStr">
        <is>
          <t>Won</t>
        </is>
      </c>
      <c r="F14" t="n">
        <v>120</v>
      </c>
      <c r="G14" t="n">
        <v>120</v>
      </c>
      <c r="H14" t="n">
        <v>15</v>
      </c>
      <c r="I14" t="inlineStr">
        <is>
          <t>Declan</t>
        </is>
      </c>
      <c r="J14" s="2">
        <f>A14-WEEKDAY(A14,2)+1</f>
        <v/>
      </c>
    </row>
    <row r="15">
      <c r="A15" s="2" t="n">
        <v>46240</v>
      </c>
      <c r="B15" t="inlineStr">
        <is>
          <t>H-2014</t>
        </is>
      </c>
      <c r="C15" t="inlineStr">
        <is>
          <t>Referral</t>
        </is>
      </c>
      <c r="D15" t="inlineStr">
        <is>
          <t>Boiler service</t>
        </is>
      </c>
      <c r="E15" t="inlineStr">
        <is>
          <t>Quoted</t>
        </is>
      </c>
      <c r="F15" t="n">
        <v>120</v>
      </c>
      <c r="G15" t="n">
        <v>0</v>
      </c>
      <c r="H15" t="n">
        <v>26.7</v>
      </c>
      <c r="I15" t="inlineStr">
        <is>
          <t>Declan</t>
        </is>
      </c>
      <c r="J15" s="2">
        <f>A15-WEEKDAY(A15,2)+1</f>
        <v/>
      </c>
    </row>
    <row r="16">
      <c r="A16" s="2" t="n">
        <v>46247</v>
      </c>
      <c r="B16" t="inlineStr">
        <is>
          <t>H-2015</t>
        </is>
      </c>
      <c r="C16" t="inlineStr">
        <is>
          <t>Google Business Profile</t>
        </is>
      </c>
      <c r="D16" t="inlineStr">
        <is>
          <t>Boiler service</t>
        </is>
      </c>
      <c r="E16" t="inlineStr">
        <is>
          <t>Won</t>
        </is>
      </c>
      <c r="F16" t="n">
        <v>120</v>
      </c>
      <c r="G16" t="n">
        <v>120</v>
      </c>
      <c r="H16" t="n">
        <v>12.8</v>
      </c>
      <c r="I16" t="inlineStr">
        <is>
          <t>Siobhán</t>
        </is>
      </c>
      <c r="J16" s="2">
        <f>A16-WEEKDAY(A16,2)+1</f>
        <v/>
      </c>
    </row>
    <row r="17">
      <c r="A17" s="2" t="n">
        <v>46244</v>
      </c>
      <c r="B17" t="inlineStr">
        <is>
          <t>H-2016</t>
        </is>
      </c>
      <c r="C17" t="inlineStr">
        <is>
          <t>Referral</t>
        </is>
      </c>
      <c r="D17" t="inlineStr">
        <is>
          <t>Plumbing repair</t>
        </is>
      </c>
      <c r="E17" t="inlineStr">
        <is>
          <t>Won</t>
        </is>
      </c>
      <c r="F17" t="n">
        <v>410</v>
      </c>
      <c r="G17" t="n">
        <v>410</v>
      </c>
      <c r="H17" t="n">
        <v>13.5</v>
      </c>
      <c r="I17" t="inlineStr">
        <is>
          <t>Declan</t>
        </is>
      </c>
      <c r="J17" s="2">
        <f>A17-WEEKDAY(A17,2)+1</f>
        <v/>
      </c>
    </row>
    <row r="18">
      <c r="A18" s="2" t="n">
        <v>46245</v>
      </c>
      <c r="B18" t="inlineStr">
        <is>
          <t>H-2017</t>
        </is>
      </c>
      <c r="C18" t="inlineStr">
        <is>
          <t>Facebook</t>
        </is>
      </c>
      <c r="D18" t="inlineStr">
        <is>
          <t>Plumbing repair</t>
        </is>
      </c>
      <c r="E18" t="inlineStr">
        <is>
          <t>Quoted</t>
        </is>
      </c>
      <c r="F18" t="n">
        <v>360</v>
      </c>
      <c r="G18" t="n">
        <v>0</v>
      </c>
      <c r="H18" t="n">
        <v>14.2</v>
      </c>
      <c r="I18" t="inlineStr">
        <is>
          <t>Siobhán</t>
        </is>
      </c>
      <c r="J18" s="2">
        <f>A18-WEEKDAY(A18,2)+1</f>
        <v/>
      </c>
    </row>
    <row r="19">
      <c r="A19" s="2" t="n">
        <v>46246</v>
      </c>
      <c r="B19" t="inlineStr">
        <is>
          <t>H-2018</t>
        </is>
      </c>
      <c r="C19" t="inlineStr">
        <is>
          <t>Referral</t>
        </is>
      </c>
      <c r="D19" t="inlineStr">
        <is>
          <t>Boiler service</t>
        </is>
      </c>
      <c r="E19" t="inlineStr">
        <is>
          <t>Open</t>
        </is>
      </c>
      <c r="F19" t="n">
        <v>120</v>
      </c>
      <c r="G19" t="n">
        <v>0</v>
      </c>
      <c r="H19" t="n">
        <v>25.3</v>
      </c>
      <c r="I19" t="inlineStr">
        <is>
          <t>Siobhán</t>
        </is>
      </c>
      <c r="J19" s="2">
        <f>A19-WEEKDAY(A19,2)+1</f>
        <v/>
      </c>
    </row>
    <row r="20">
      <c r="A20" s="2" t="n">
        <v>46247</v>
      </c>
      <c r="B20" t="inlineStr">
        <is>
          <t>H-2019</t>
        </is>
      </c>
      <c r="C20" t="inlineStr">
        <is>
          <t>Google Business Profile</t>
        </is>
      </c>
      <c r="D20" t="inlineStr">
        <is>
          <t>Boiler service</t>
        </is>
      </c>
      <c r="E20" t="inlineStr">
        <is>
          <t>Won</t>
        </is>
      </c>
      <c r="F20" t="n">
        <v>120</v>
      </c>
      <c r="G20" t="n">
        <v>120</v>
      </c>
      <c r="H20" t="n">
        <v>12.9</v>
      </c>
      <c r="I20" t="inlineStr">
        <is>
          <t>Declan</t>
        </is>
      </c>
      <c r="J20" s="2">
        <f>A20-WEEKDAY(A20,2)+1</f>
        <v/>
      </c>
    </row>
    <row r="21">
      <c r="A21" s="2" t="n">
        <v>46247</v>
      </c>
      <c r="B21" t="inlineStr">
        <is>
          <t>H-2020</t>
        </is>
      </c>
      <c r="C21" t="inlineStr">
        <is>
          <t>Website form</t>
        </is>
      </c>
      <c r="D21" t="inlineStr">
        <is>
          <t>Plumbing repair</t>
        </is>
      </c>
      <c r="E21" t="inlineStr">
        <is>
          <t>Won</t>
        </is>
      </c>
      <c r="F21" t="n">
        <v>450</v>
      </c>
      <c r="G21" t="n">
        <v>450</v>
      </c>
      <c r="H21" t="n">
        <v>5.8</v>
      </c>
      <c r="I21" t="inlineStr">
        <is>
          <t>Declan</t>
        </is>
      </c>
      <c r="J21" s="2">
        <f>A21-WEEKDAY(A21,2)+1</f>
        <v/>
      </c>
    </row>
    <row r="22">
      <c r="A22" s="2" t="n">
        <v>46246</v>
      </c>
      <c r="B22" t="inlineStr">
        <is>
          <t>H-2021</t>
        </is>
      </c>
      <c r="C22" t="inlineStr">
        <is>
          <t>Google Business Profile</t>
        </is>
      </c>
      <c r="D22" t="inlineStr">
        <is>
          <t>Boiler service</t>
        </is>
      </c>
      <c r="E22" t="inlineStr">
        <is>
          <t>Won</t>
        </is>
      </c>
      <c r="F22" t="n">
        <v>120</v>
      </c>
      <c r="G22" t="n">
        <v>120</v>
      </c>
      <c r="H22" t="n">
        <v>8.9</v>
      </c>
      <c r="I22" t="inlineStr">
        <is>
          <t>Declan</t>
        </is>
      </c>
      <c r="J22" s="2">
        <f>A22-WEEKDAY(A22,2)+1</f>
        <v/>
      </c>
    </row>
    <row r="23">
      <c r="A23" s="2" t="n">
        <v>46249</v>
      </c>
      <c r="B23" t="inlineStr">
        <is>
          <t>H-2022</t>
        </is>
      </c>
      <c r="C23" t="inlineStr">
        <is>
          <t>Website form</t>
        </is>
      </c>
      <c r="D23" t="inlineStr">
        <is>
          <t>Boiler service</t>
        </is>
      </c>
      <c r="E23" t="inlineStr">
        <is>
          <t>Lost</t>
        </is>
      </c>
      <c r="F23" t="n">
        <v>120</v>
      </c>
      <c r="G23" t="n">
        <v>0</v>
      </c>
      <c r="H23" t="n">
        <v>21</v>
      </c>
      <c r="I23" t="inlineStr">
        <is>
          <t>Declan</t>
        </is>
      </c>
      <c r="J23" s="2">
        <f>A23-WEEKDAY(A23,2)+1</f>
        <v/>
      </c>
    </row>
    <row r="24">
      <c r="A24" s="2" t="n">
        <v>46246</v>
      </c>
      <c r="B24" t="inlineStr">
        <is>
          <t>H-2023</t>
        </is>
      </c>
      <c r="C24" t="inlineStr">
        <is>
          <t>Phone</t>
        </is>
      </c>
      <c r="D24" t="inlineStr">
        <is>
          <t>Gutter cleaning</t>
        </is>
      </c>
      <c r="E24" t="inlineStr">
        <is>
          <t>Won</t>
        </is>
      </c>
      <c r="F24" t="n">
        <v>200</v>
      </c>
      <c r="G24" t="n">
        <v>200</v>
      </c>
      <c r="H24" t="n">
        <v>26.7</v>
      </c>
      <c r="I24" t="inlineStr">
        <is>
          <t>Declan</t>
        </is>
      </c>
      <c r="J24" s="2">
        <f>A24-WEEKDAY(A24,2)+1</f>
        <v/>
      </c>
    </row>
    <row r="25">
      <c r="A25" s="2" t="n">
        <v>46244</v>
      </c>
      <c r="B25" t="inlineStr">
        <is>
          <t>H-2024</t>
        </is>
      </c>
      <c r="C25" t="inlineStr">
        <is>
          <t>Website form</t>
        </is>
      </c>
      <c r="D25" t="inlineStr">
        <is>
          <t>Boiler service</t>
        </is>
      </c>
      <c r="E25" t="inlineStr">
        <is>
          <t>Won</t>
        </is>
      </c>
      <c r="F25" t="n">
        <v>120</v>
      </c>
      <c r="G25" t="n">
        <v>120</v>
      </c>
      <c r="H25" t="n">
        <v>28.3</v>
      </c>
      <c r="I25" t="inlineStr">
        <is>
          <t>Declan</t>
        </is>
      </c>
      <c r="J25" s="2">
        <f>A25-WEEKDAY(A25,2)+1</f>
        <v/>
      </c>
    </row>
    <row r="26">
      <c r="A26" s="2" t="n">
        <v>46246</v>
      </c>
      <c r="B26" t="inlineStr">
        <is>
          <t>H-2025</t>
        </is>
      </c>
      <c r="C26" t="inlineStr">
        <is>
          <t>Referral</t>
        </is>
      </c>
      <c r="D26" t="inlineStr">
        <is>
          <t>Gutter cleaning</t>
        </is>
      </c>
      <c r="E26" t="inlineStr">
        <is>
          <t>Lost</t>
        </is>
      </c>
      <c r="F26" t="n">
        <v>210</v>
      </c>
      <c r="G26" t="n">
        <v>0</v>
      </c>
      <c r="H26" t="n">
        <v>15.5</v>
      </c>
      <c r="I26" t="inlineStr">
        <is>
          <t>Declan</t>
        </is>
      </c>
      <c r="J26" s="2">
        <f>A26-WEEKDAY(A26,2)+1</f>
        <v/>
      </c>
    </row>
    <row r="27">
      <c r="A27" s="2" t="n">
        <v>46249</v>
      </c>
      <c r="B27" t="inlineStr">
        <is>
          <t>H-2026</t>
        </is>
      </c>
      <c r="C27" t="inlineStr">
        <is>
          <t>Website form</t>
        </is>
      </c>
      <c r="D27" t="inlineStr">
        <is>
          <t>Boiler service</t>
        </is>
      </c>
      <c r="E27" t="inlineStr">
        <is>
          <t>Won</t>
        </is>
      </c>
      <c r="F27" t="n">
        <v>120</v>
      </c>
      <c r="G27" t="n">
        <v>120</v>
      </c>
      <c r="H27" t="n">
        <v>16.3</v>
      </c>
      <c r="I27" t="inlineStr">
        <is>
          <t>Declan</t>
        </is>
      </c>
      <c r="J27" s="2">
        <f>A27-WEEKDAY(A27,2)+1</f>
        <v/>
      </c>
    </row>
    <row r="28">
      <c r="A28" s="2" t="n">
        <v>46246</v>
      </c>
      <c r="B28" t="inlineStr">
        <is>
          <t>H-2027</t>
        </is>
      </c>
      <c r="C28" t="inlineStr">
        <is>
          <t>Phone</t>
        </is>
      </c>
      <c r="D28" t="inlineStr">
        <is>
          <t>Plumbing repair</t>
        </is>
      </c>
      <c r="E28" t="inlineStr">
        <is>
          <t>Lost</t>
        </is>
      </c>
      <c r="F28" t="n">
        <v>400</v>
      </c>
      <c r="G28" t="n">
        <v>0</v>
      </c>
      <c r="H28" t="n">
        <v>11.1</v>
      </c>
      <c r="I28" t="inlineStr">
        <is>
          <t>Declan</t>
        </is>
      </c>
      <c r="J28" s="2">
        <f>A28-WEEKDAY(A28,2)+1</f>
        <v/>
      </c>
    </row>
    <row r="29">
      <c r="A29" s="2" t="n">
        <v>46247</v>
      </c>
      <c r="B29" t="inlineStr">
        <is>
          <t>H-2028</t>
        </is>
      </c>
      <c r="C29" t="inlineStr">
        <is>
          <t>Google Business Profile</t>
        </is>
      </c>
      <c r="D29" t="inlineStr">
        <is>
          <t>Boiler service</t>
        </is>
      </c>
      <c r="E29" t="inlineStr">
        <is>
          <t>Quoted</t>
        </is>
      </c>
      <c r="F29" t="n">
        <v>120</v>
      </c>
      <c r="G29" t="n">
        <v>0</v>
      </c>
      <c r="H29" t="n">
        <v>21.7</v>
      </c>
      <c r="I29" t="inlineStr">
        <is>
          <t>Declan</t>
        </is>
      </c>
      <c r="J29" s="2">
        <f>A29-WEEKDAY(A29,2)+1</f>
        <v/>
      </c>
    </row>
    <row r="30">
      <c r="A30" s="2" t="n">
        <v>46246</v>
      </c>
      <c r="B30" t="inlineStr">
        <is>
          <t>H-2029</t>
        </is>
      </c>
      <c r="C30" t="inlineStr">
        <is>
          <t>Facebook</t>
        </is>
      </c>
      <c r="D30" t="inlineStr">
        <is>
          <t>Boiler service</t>
        </is>
      </c>
      <c r="E30" t="inlineStr">
        <is>
          <t>Won</t>
        </is>
      </c>
      <c r="F30" t="n">
        <v>120</v>
      </c>
      <c r="G30" t="n">
        <v>120</v>
      </c>
      <c r="H30" t="n">
        <v>27.4</v>
      </c>
      <c r="I30" t="inlineStr">
        <is>
          <t>Declan</t>
        </is>
      </c>
      <c r="J30" s="2">
        <f>A30-WEEKDAY(A30,2)+1</f>
        <v/>
      </c>
    </row>
    <row r="31">
      <c r="A31" s="2" t="n">
        <v>46247</v>
      </c>
      <c r="B31" t="inlineStr">
        <is>
          <t>H-2030</t>
        </is>
      </c>
      <c r="C31" t="inlineStr">
        <is>
          <t>Google Business Profile</t>
        </is>
      </c>
      <c r="D31" t="inlineStr">
        <is>
          <t>Gutter cleaning</t>
        </is>
      </c>
      <c r="E31" t="inlineStr">
        <is>
          <t>Won</t>
        </is>
      </c>
      <c r="F31" t="n">
        <v>180</v>
      </c>
      <c r="G31" t="n">
        <v>180</v>
      </c>
      <c r="H31" t="n">
        <v>20</v>
      </c>
      <c r="I31" t="inlineStr">
        <is>
          <t>Declan</t>
        </is>
      </c>
      <c r="J31" s="2">
        <f>A31-WEEKDAY(A31,2)+1</f>
        <v/>
      </c>
    </row>
    <row r="32">
      <c r="A32" s="2" t="n">
        <v>46248</v>
      </c>
      <c r="B32" t="inlineStr">
        <is>
          <t>H-2031</t>
        </is>
      </c>
      <c r="C32" t="inlineStr">
        <is>
          <t>Referral</t>
        </is>
      </c>
      <c r="D32" t="inlineStr">
        <is>
          <t>Gutter cleaning</t>
        </is>
      </c>
      <c r="E32" t="inlineStr">
        <is>
          <t>Won</t>
        </is>
      </c>
      <c r="F32" t="n">
        <v>180</v>
      </c>
      <c r="G32" t="n">
        <v>180</v>
      </c>
      <c r="H32" t="n">
        <v>17.5</v>
      </c>
      <c r="I32" t="inlineStr">
        <is>
          <t>Siobhán</t>
        </is>
      </c>
      <c r="J32" s="2">
        <f>A32-WEEKDAY(A32,2)+1</f>
        <v/>
      </c>
    </row>
    <row r="33">
      <c r="A33" s="2" t="n">
        <v>46255</v>
      </c>
      <c r="B33" t="inlineStr">
        <is>
          <t>H-2032</t>
        </is>
      </c>
      <c r="C33" t="inlineStr">
        <is>
          <t>Website form</t>
        </is>
      </c>
      <c r="D33" t="inlineStr">
        <is>
          <t>Gutter cleaning</t>
        </is>
      </c>
      <c r="E33" t="inlineStr">
        <is>
          <t>Won</t>
        </is>
      </c>
      <c r="F33" t="n">
        <v>230</v>
      </c>
      <c r="G33" t="n">
        <v>230</v>
      </c>
      <c r="H33" t="n">
        <v>23.5</v>
      </c>
      <c r="I33" t="inlineStr">
        <is>
          <t>Declan</t>
        </is>
      </c>
      <c r="J33" s="2">
        <f>A33-WEEKDAY(A33,2)+1</f>
        <v/>
      </c>
    </row>
    <row r="34">
      <c r="A34" s="2" t="n">
        <v>46254</v>
      </c>
      <c r="B34" t="inlineStr">
        <is>
          <t>H-2033</t>
        </is>
      </c>
      <c r="C34" t="inlineStr">
        <is>
          <t>Google Business Profile</t>
        </is>
      </c>
      <c r="D34" t="inlineStr">
        <is>
          <t>Gutter cleaning</t>
        </is>
      </c>
      <c r="E34" t="inlineStr">
        <is>
          <t>Won</t>
        </is>
      </c>
      <c r="F34" t="n">
        <v>150</v>
      </c>
      <c r="G34" t="n">
        <v>150</v>
      </c>
      <c r="H34" t="n">
        <v>14.9</v>
      </c>
      <c r="I34" t="inlineStr">
        <is>
          <t>Siobhán</t>
        </is>
      </c>
      <c r="J34" s="2">
        <f>A34-WEEKDAY(A34,2)+1</f>
        <v/>
      </c>
    </row>
    <row r="35">
      <c r="A35" s="2" t="n">
        <v>46253</v>
      </c>
      <c r="B35" t="inlineStr">
        <is>
          <t>H-2034</t>
        </is>
      </c>
      <c r="C35" t="inlineStr">
        <is>
          <t>Website form</t>
        </is>
      </c>
      <c r="D35" t="inlineStr">
        <is>
          <t>Plumbing repair</t>
        </is>
      </c>
      <c r="E35" t="inlineStr">
        <is>
          <t>Lost</t>
        </is>
      </c>
      <c r="F35" t="n">
        <v>150</v>
      </c>
      <c r="G35" t="n">
        <v>0</v>
      </c>
      <c r="H35" t="n">
        <v>24.2</v>
      </c>
      <c r="I35" t="inlineStr">
        <is>
          <t>Declan</t>
        </is>
      </c>
      <c r="J35" s="2">
        <f>A35-WEEKDAY(A35,2)+1</f>
        <v/>
      </c>
    </row>
    <row r="36">
      <c r="A36" s="2" t="n">
        <v>46251</v>
      </c>
      <c r="B36" t="inlineStr">
        <is>
          <t>H-2035</t>
        </is>
      </c>
      <c r="C36" t="inlineStr">
        <is>
          <t>Website form</t>
        </is>
      </c>
      <c r="D36" t="inlineStr">
        <is>
          <t>Gutter cleaning</t>
        </is>
      </c>
      <c r="E36" t="inlineStr">
        <is>
          <t>Quoted</t>
        </is>
      </c>
      <c r="F36" t="n">
        <v>150</v>
      </c>
      <c r="G36" t="n">
        <v>0</v>
      </c>
      <c r="H36" t="n">
        <v>1.5</v>
      </c>
      <c r="I36" t="inlineStr">
        <is>
          <t>Declan</t>
        </is>
      </c>
      <c r="J36" s="2">
        <f>A36-WEEKDAY(A36,2)+1</f>
        <v/>
      </c>
    </row>
    <row r="37">
      <c r="A37" s="2" t="n">
        <v>46253</v>
      </c>
      <c r="B37" t="inlineStr">
        <is>
          <t>H-2036</t>
        </is>
      </c>
      <c r="C37" t="inlineStr">
        <is>
          <t>Phone</t>
        </is>
      </c>
      <c r="D37" t="inlineStr">
        <is>
          <t>Plumbing repair</t>
        </is>
      </c>
      <c r="E37" t="inlineStr">
        <is>
          <t>Lost</t>
        </is>
      </c>
      <c r="F37" t="n">
        <v>450</v>
      </c>
      <c r="G37" t="n">
        <v>0</v>
      </c>
      <c r="H37" t="n">
        <v>21.5</v>
      </c>
      <c r="I37" t="inlineStr">
        <is>
          <t>Siobhán</t>
        </is>
      </c>
      <c r="J37" s="2">
        <f>A37-WEEKDAY(A37,2)+1</f>
        <v/>
      </c>
    </row>
    <row r="38">
      <c r="A38" s="2" t="n">
        <v>46252</v>
      </c>
      <c r="B38" t="inlineStr">
        <is>
          <t>H-2037</t>
        </is>
      </c>
      <c r="C38" t="inlineStr">
        <is>
          <t>Phone</t>
        </is>
      </c>
      <c r="D38" t="inlineStr">
        <is>
          <t>Plumbing repair</t>
        </is>
      </c>
      <c r="E38" t="inlineStr">
        <is>
          <t>Quoted</t>
        </is>
      </c>
      <c r="F38" t="n">
        <v>230</v>
      </c>
      <c r="G38" t="n">
        <v>0</v>
      </c>
      <c r="H38" t="n">
        <v>1.8</v>
      </c>
      <c r="I38" t="inlineStr">
        <is>
          <t>Siobhán</t>
        </is>
      </c>
      <c r="J38" s="2">
        <f>A38-WEEKDAY(A38,2)+1</f>
        <v/>
      </c>
    </row>
    <row r="39">
      <c r="A39" s="2" t="n">
        <v>46254</v>
      </c>
      <c r="B39" t="inlineStr">
        <is>
          <t>H-2038</t>
        </is>
      </c>
      <c r="C39" t="inlineStr">
        <is>
          <t>Google Business Profile</t>
        </is>
      </c>
      <c r="D39" t="inlineStr">
        <is>
          <t>Boiler service</t>
        </is>
      </c>
      <c r="E39" t="inlineStr">
        <is>
          <t>Won</t>
        </is>
      </c>
      <c r="F39" t="n">
        <v>120</v>
      </c>
      <c r="G39" t="n">
        <v>120</v>
      </c>
      <c r="H39" t="n">
        <v>17.7</v>
      </c>
      <c r="I39" t="inlineStr">
        <is>
          <t>Declan</t>
        </is>
      </c>
      <c r="J39" s="2">
        <f>A39-WEEKDAY(A39,2)+1</f>
        <v/>
      </c>
    </row>
    <row r="40">
      <c r="A40" s="2" t="n">
        <v>46254</v>
      </c>
      <c r="B40" t="inlineStr">
        <is>
          <t>H-2039</t>
        </is>
      </c>
      <c r="C40" t="inlineStr">
        <is>
          <t>Referral</t>
        </is>
      </c>
      <c r="D40" t="inlineStr">
        <is>
          <t>Gutter cleaning</t>
        </is>
      </c>
      <c r="E40" t="inlineStr">
        <is>
          <t>Won</t>
        </is>
      </c>
      <c r="F40" t="n">
        <v>190</v>
      </c>
      <c r="G40" t="n">
        <v>190</v>
      </c>
      <c r="H40" t="n">
        <v>13.8</v>
      </c>
      <c r="I40" t="inlineStr">
        <is>
          <t>Siobhán</t>
        </is>
      </c>
      <c r="J40" s="2">
        <f>A40-WEEKDAY(A40,2)+1</f>
        <v/>
      </c>
    </row>
    <row r="41">
      <c r="A41" s="2" t="n">
        <v>46254</v>
      </c>
      <c r="B41" t="inlineStr">
        <is>
          <t>H-2040</t>
        </is>
      </c>
      <c r="C41" t="inlineStr">
        <is>
          <t>Website form</t>
        </is>
      </c>
      <c r="D41" t="inlineStr">
        <is>
          <t>Boiler service</t>
        </is>
      </c>
      <c r="E41" t="inlineStr">
        <is>
          <t>Won</t>
        </is>
      </c>
      <c r="F41" t="n">
        <v>120</v>
      </c>
      <c r="G41" t="n">
        <v>120</v>
      </c>
      <c r="H41" t="n">
        <v>21.1</v>
      </c>
      <c r="I41" t="inlineStr">
        <is>
          <t>Siobhán</t>
        </is>
      </c>
      <c r="J41" s="2">
        <f>A41-WEEKDAY(A41,2)+1</f>
        <v/>
      </c>
    </row>
    <row r="42">
      <c r="A42" s="2" t="n">
        <v>46254</v>
      </c>
      <c r="B42" t="inlineStr">
        <is>
          <t>H-2041</t>
        </is>
      </c>
      <c r="C42" t="inlineStr">
        <is>
          <t>Referral</t>
        </is>
      </c>
      <c r="D42" t="inlineStr">
        <is>
          <t>Plumbing repair</t>
        </is>
      </c>
      <c r="E42" t="inlineStr">
        <is>
          <t>Won</t>
        </is>
      </c>
      <c r="F42" t="n">
        <v>390</v>
      </c>
      <c r="G42" t="n">
        <v>390</v>
      </c>
      <c r="H42" t="n">
        <v>27.2</v>
      </c>
      <c r="I42" t="inlineStr">
        <is>
          <t>Siobhán</t>
        </is>
      </c>
      <c r="J42" s="2">
        <f>A42-WEEKDAY(A42,2)+1</f>
        <v/>
      </c>
    </row>
    <row r="43">
      <c r="A43" s="2" t="n">
        <v>46251</v>
      </c>
      <c r="B43" t="inlineStr">
        <is>
          <t>H-2042</t>
        </is>
      </c>
      <c r="C43" t="inlineStr">
        <is>
          <t>Google Business Profile</t>
        </is>
      </c>
      <c r="D43" t="inlineStr">
        <is>
          <t>Plumbing repair</t>
        </is>
      </c>
      <c r="E43" t="inlineStr">
        <is>
          <t>Quoted</t>
        </is>
      </c>
      <c r="F43" t="n">
        <v>220</v>
      </c>
      <c r="G43" t="n">
        <v>0</v>
      </c>
      <c r="H43" t="n">
        <v>22.4</v>
      </c>
      <c r="I43" t="inlineStr">
        <is>
          <t>Siobhán</t>
        </is>
      </c>
      <c r="J43" s="2">
        <f>A43-WEEKDAY(A43,2)+1</f>
        <v/>
      </c>
    </row>
    <row r="44">
      <c r="A44" s="2" t="n">
        <v>46254</v>
      </c>
      <c r="B44" t="inlineStr">
        <is>
          <t>H-2043</t>
        </is>
      </c>
      <c r="C44" t="inlineStr">
        <is>
          <t>Website form</t>
        </is>
      </c>
      <c r="D44" t="inlineStr">
        <is>
          <t>Bathroom refit</t>
        </is>
      </c>
      <c r="E44" t="inlineStr">
        <is>
          <t>Lost</t>
        </is>
      </c>
      <c r="F44" t="n">
        <v>8250</v>
      </c>
      <c r="G44" t="n">
        <v>0</v>
      </c>
      <c r="H44" t="n">
        <v>29.8</v>
      </c>
      <c r="I44" t="inlineStr">
        <is>
          <t>Declan</t>
        </is>
      </c>
      <c r="J44" s="2">
        <f>A44-WEEKDAY(A44,2)+1</f>
        <v/>
      </c>
    </row>
    <row r="45">
      <c r="A45" s="2" t="n">
        <v>46251</v>
      </c>
      <c r="B45" t="inlineStr">
        <is>
          <t>H-2044</t>
        </is>
      </c>
      <c r="C45" t="inlineStr">
        <is>
          <t>Google Business Profile</t>
        </is>
      </c>
      <c r="D45" t="inlineStr">
        <is>
          <t>Boiler service</t>
        </is>
      </c>
      <c r="E45" t="inlineStr">
        <is>
          <t>Won</t>
        </is>
      </c>
      <c r="F45" t="n">
        <v>120</v>
      </c>
      <c r="G45" t="n">
        <v>120</v>
      </c>
      <c r="H45" t="n">
        <v>13.7</v>
      </c>
      <c r="I45" t="inlineStr">
        <is>
          <t>Declan</t>
        </is>
      </c>
      <c r="J45" s="2">
        <f>A45-WEEKDAY(A45,2)+1</f>
        <v/>
      </c>
    </row>
    <row r="46">
      <c r="A46" s="2" t="n">
        <v>46253</v>
      </c>
      <c r="B46" t="inlineStr">
        <is>
          <t>H-2045</t>
        </is>
      </c>
      <c r="C46" t="inlineStr">
        <is>
          <t>Facebook</t>
        </is>
      </c>
      <c r="D46" t="inlineStr">
        <is>
          <t>Plumbing repair</t>
        </is>
      </c>
      <c r="E46" t="inlineStr">
        <is>
          <t>Quoted</t>
        </is>
      </c>
      <c r="F46" t="n">
        <v>120</v>
      </c>
      <c r="G46" t="n">
        <v>0</v>
      </c>
      <c r="H46" t="n">
        <v>9.800000000000001</v>
      </c>
      <c r="I46" t="inlineStr">
        <is>
          <t>Siobhán</t>
        </is>
      </c>
      <c r="J46" s="2">
        <f>A46-WEEKDAY(A46,2)+1</f>
        <v/>
      </c>
    </row>
    <row r="47">
      <c r="A47" s="2" t="n">
        <v>46254</v>
      </c>
      <c r="B47" t="inlineStr">
        <is>
          <t>H-2046</t>
        </is>
      </c>
      <c r="C47" t="inlineStr">
        <is>
          <t>Referral</t>
        </is>
      </c>
      <c r="D47" t="inlineStr">
        <is>
          <t>Boiler service</t>
        </is>
      </c>
      <c r="E47" t="inlineStr">
        <is>
          <t>Won</t>
        </is>
      </c>
      <c r="F47" t="n">
        <v>120</v>
      </c>
      <c r="G47" t="n">
        <v>120</v>
      </c>
      <c r="H47" t="n">
        <v>6.3</v>
      </c>
      <c r="I47" t="inlineStr">
        <is>
          <t>Siobhán</t>
        </is>
      </c>
      <c r="J47" s="2">
        <f>A47-WEEKDAY(A47,2)+1</f>
        <v/>
      </c>
    </row>
    <row r="48">
      <c r="A48" s="2" t="n">
        <v>46259</v>
      </c>
      <c r="B48" t="inlineStr">
        <is>
          <t>H-2047</t>
        </is>
      </c>
      <c r="C48" t="inlineStr">
        <is>
          <t>Website form</t>
        </is>
      </c>
      <c r="D48" t="inlineStr">
        <is>
          <t>Boiler service</t>
        </is>
      </c>
      <c r="E48" t="inlineStr">
        <is>
          <t>Quoted</t>
        </is>
      </c>
      <c r="F48" t="n">
        <v>120</v>
      </c>
      <c r="G48" t="n">
        <v>0</v>
      </c>
      <c r="H48" t="n">
        <v>17.4</v>
      </c>
      <c r="I48" t="inlineStr">
        <is>
          <t>Declan</t>
        </is>
      </c>
      <c r="J48" s="2">
        <f>A48-WEEKDAY(A48,2)+1</f>
        <v/>
      </c>
    </row>
    <row r="49">
      <c r="A49" s="2" t="n">
        <v>46263</v>
      </c>
      <c r="B49" t="inlineStr">
        <is>
          <t>H-2048</t>
        </is>
      </c>
      <c r="C49" t="inlineStr">
        <is>
          <t>Website form</t>
        </is>
      </c>
      <c r="D49" t="inlineStr">
        <is>
          <t>Gutter cleaning</t>
        </is>
      </c>
      <c r="E49" t="inlineStr">
        <is>
          <t>Open</t>
        </is>
      </c>
      <c r="F49" t="n">
        <v>210</v>
      </c>
      <c r="G49" t="n">
        <v>0</v>
      </c>
      <c r="H49" t="n">
        <v>19.2</v>
      </c>
      <c r="I49" t="inlineStr">
        <is>
          <t>Declan</t>
        </is>
      </c>
      <c r="J49" s="2">
        <f>A49-WEEKDAY(A49,2)+1</f>
        <v/>
      </c>
    </row>
    <row r="50">
      <c r="A50" s="2" t="n">
        <v>46261</v>
      </c>
      <c r="B50" t="inlineStr">
        <is>
          <t>H-2049</t>
        </is>
      </c>
      <c r="C50" t="inlineStr">
        <is>
          <t>Website form</t>
        </is>
      </c>
      <c r="D50" t="inlineStr">
        <is>
          <t>Gutter cleaning</t>
        </is>
      </c>
      <c r="E50" t="inlineStr">
        <is>
          <t>Lost</t>
        </is>
      </c>
      <c r="F50" t="n">
        <v>200</v>
      </c>
      <c r="G50" t="n">
        <v>0</v>
      </c>
      <c r="H50" t="n">
        <v>23</v>
      </c>
      <c r="I50" t="inlineStr">
        <is>
          <t>Siobhán</t>
        </is>
      </c>
      <c r="J50" s="2">
        <f>A50-WEEKDAY(A50,2)+1</f>
        <v/>
      </c>
    </row>
    <row r="51">
      <c r="A51" s="2" t="n">
        <v>46260</v>
      </c>
      <c r="B51" t="inlineStr">
        <is>
          <t>H-2050</t>
        </is>
      </c>
      <c r="C51" t="inlineStr">
        <is>
          <t>Google Business Profile</t>
        </is>
      </c>
      <c r="D51" t="inlineStr">
        <is>
          <t>Boiler service</t>
        </is>
      </c>
      <c r="E51" t="inlineStr">
        <is>
          <t>Lost</t>
        </is>
      </c>
      <c r="F51" t="n">
        <v>120</v>
      </c>
      <c r="G51" t="n">
        <v>0</v>
      </c>
      <c r="H51" t="n">
        <v>26.5</v>
      </c>
      <c r="I51" t="inlineStr">
        <is>
          <t>Declan</t>
        </is>
      </c>
      <c r="J51" s="2">
        <f>A51-WEEKDAY(A51,2)+1</f>
        <v/>
      </c>
    </row>
    <row r="52">
      <c r="A52" s="2" t="n">
        <v>46259</v>
      </c>
      <c r="B52" t="inlineStr">
        <is>
          <t>H-2051</t>
        </is>
      </c>
      <c r="C52" t="inlineStr">
        <is>
          <t>Facebook</t>
        </is>
      </c>
      <c r="D52" t="inlineStr">
        <is>
          <t>Boiler service</t>
        </is>
      </c>
      <c r="E52" t="inlineStr">
        <is>
          <t>Won</t>
        </is>
      </c>
      <c r="F52" t="n">
        <v>120</v>
      </c>
      <c r="G52" t="n">
        <v>120</v>
      </c>
      <c r="H52" t="n">
        <v>25.3</v>
      </c>
      <c r="I52" t="inlineStr">
        <is>
          <t>Declan</t>
        </is>
      </c>
      <c r="J52" s="2">
        <f>A52-WEEKDAY(A52,2)+1</f>
        <v/>
      </c>
    </row>
    <row r="53">
      <c r="A53" s="2" t="n">
        <v>46263</v>
      </c>
      <c r="B53" t="inlineStr">
        <is>
          <t>H-2052</t>
        </is>
      </c>
      <c r="C53" t="inlineStr">
        <is>
          <t>Referral</t>
        </is>
      </c>
      <c r="D53" t="inlineStr">
        <is>
          <t>Boiler service</t>
        </is>
      </c>
      <c r="E53" t="inlineStr">
        <is>
          <t>Lost</t>
        </is>
      </c>
      <c r="F53" t="n">
        <v>120</v>
      </c>
      <c r="G53" t="n">
        <v>0</v>
      </c>
      <c r="H53" t="n">
        <v>16.8</v>
      </c>
      <c r="I53" t="inlineStr">
        <is>
          <t>Siobhán</t>
        </is>
      </c>
      <c r="J53" s="2">
        <f>A53-WEEKDAY(A53,2)+1</f>
        <v/>
      </c>
    </row>
    <row r="54">
      <c r="A54" s="2" t="n">
        <v>46258</v>
      </c>
      <c r="B54" t="inlineStr">
        <is>
          <t>H-2053</t>
        </is>
      </c>
      <c r="C54" t="inlineStr">
        <is>
          <t>Phone</t>
        </is>
      </c>
      <c r="D54" t="inlineStr">
        <is>
          <t>Bathroom refit</t>
        </is>
      </c>
      <c r="E54" t="inlineStr">
        <is>
          <t>Open</t>
        </is>
      </c>
      <c r="F54" t="n">
        <v>7900</v>
      </c>
      <c r="G54" t="n">
        <v>0</v>
      </c>
      <c r="H54" t="n">
        <v>23.6</v>
      </c>
      <c r="I54" t="inlineStr">
        <is>
          <t>Declan</t>
        </is>
      </c>
      <c r="J54" s="2">
        <f>A54-WEEKDAY(A54,2)+1</f>
        <v/>
      </c>
    </row>
    <row r="55">
      <c r="A55" s="2" t="n">
        <v>46259</v>
      </c>
      <c r="B55" t="inlineStr">
        <is>
          <t>H-2054</t>
        </is>
      </c>
      <c r="C55" t="inlineStr">
        <is>
          <t>Website form</t>
        </is>
      </c>
      <c r="D55" t="inlineStr">
        <is>
          <t>Gutter cleaning</t>
        </is>
      </c>
      <c r="E55" t="inlineStr">
        <is>
          <t>Won</t>
        </is>
      </c>
      <c r="F55" t="n">
        <v>250</v>
      </c>
      <c r="G55" t="n">
        <v>250</v>
      </c>
      <c r="H55" t="n">
        <v>19.6</v>
      </c>
      <c r="I55" t="inlineStr">
        <is>
          <t>Declan</t>
        </is>
      </c>
      <c r="J55" s="2">
        <f>A55-WEEKDAY(A55,2)+1</f>
        <v/>
      </c>
    </row>
    <row r="56">
      <c r="A56" s="2" t="n">
        <v>46261</v>
      </c>
      <c r="B56" t="inlineStr">
        <is>
          <t>H-2055</t>
        </is>
      </c>
      <c r="C56" t="inlineStr">
        <is>
          <t>Google Business Profile</t>
        </is>
      </c>
      <c r="D56" t="inlineStr">
        <is>
          <t>Boiler service</t>
        </is>
      </c>
      <c r="E56" t="inlineStr">
        <is>
          <t>Won</t>
        </is>
      </c>
      <c r="F56" t="n">
        <v>120</v>
      </c>
      <c r="G56" t="n">
        <v>120</v>
      </c>
      <c r="H56" t="n">
        <v>17.3</v>
      </c>
      <c r="I56" t="inlineStr">
        <is>
          <t>Siobhán</t>
        </is>
      </c>
      <c r="J56" s="2">
        <f>A56-WEEKDAY(A56,2)+1</f>
        <v/>
      </c>
    </row>
    <row r="57">
      <c r="A57" s="2" t="n">
        <v>46259</v>
      </c>
      <c r="B57" t="inlineStr">
        <is>
          <t>H-2056</t>
        </is>
      </c>
      <c r="C57" t="inlineStr">
        <is>
          <t>Referral</t>
        </is>
      </c>
      <c r="D57" t="inlineStr">
        <is>
          <t>Boiler service</t>
        </is>
      </c>
      <c r="E57" t="inlineStr">
        <is>
          <t>Quoted</t>
        </is>
      </c>
      <c r="F57" t="n">
        <v>120</v>
      </c>
      <c r="G57" t="n">
        <v>0</v>
      </c>
      <c r="H57" t="n">
        <v>29.1</v>
      </c>
      <c r="I57" t="inlineStr">
        <is>
          <t>Siobhán</t>
        </is>
      </c>
      <c r="J57" s="2">
        <f>A57-WEEKDAY(A57,2)+1</f>
        <v/>
      </c>
    </row>
    <row r="58">
      <c r="A58" s="2" t="n">
        <v>46260</v>
      </c>
      <c r="B58" t="inlineStr">
        <is>
          <t>H-2057</t>
        </is>
      </c>
      <c r="C58" t="inlineStr">
        <is>
          <t>Website form</t>
        </is>
      </c>
      <c r="D58" t="inlineStr">
        <is>
          <t>Gutter cleaning</t>
        </is>
      </c>
      <c r="E58" t="inlineStr">
        <is>
          <t>Won</t>
        </is>
      </c>
      <c r="F58" t="n">
        <v>190</v>
      </c>
      <c r="G58" t="n">
        <v>190</v>
      </c>
      <c r="H58" t="n">
        <v>9.4</v>
      </c>
      <c r="I58" t="inlineStr">
        <is>
          <t>Declan</t>
        </is>
      </c>
      <c r="J58" s="2">
        <f>A58-WEEKDAY(A58,2)+1</f>
        <v/>
      </c>
    </row>
    <row r="59">
      <c r="A59" s="2" t="n">
        <v>46258</v>
      </c>
      <c r="B59" t="inlineStr">
        <is>
          <t>H-2058</t>
        </is>
      </c>
      <c r="C59" t="inlineStr">
        <is>
          <t>Phone</t>
        </is>
      </c>
      <c r="D59" t="inlineStr">
        <is>
          <t>Plumbing repair</t>
        </is>
      </c>
      <c r="E59" t="inlineStr">
        <is>
          <t>Quoted</t>
        </is>
      </c>
      <c r="F59" t="n">
        <v>120</v>
      </c>
      <c r="G59" t="n">
        <v>0</v>
      </c>
      <c r="H59" t="n">
        <v>20.2</v>
      </c>
      <c r="I59" t="inlineStr">
        <is>
          <t>Declan</t>
        </is>
      </c>
      <c r="J59" s="2">
        <f>A59-WEEKDAY(A59,2)+1</f>
        <v/>
      </c>
    </row>
    <row r="60">
      <c r="A60" s="2" t="n">
        <v>46262</v>
      </c>
      <c r="B60" t="inlineStr">
        <is>
          <t>H-2059</t>
        </is>
      </c>
      <c r="C60" t="inlineStr">
        <is>
          <t>Phone</t>
        </is>
      </c>
      <c r="D60" t="inlineStr">
        <is>
          <t>Gutter cleaning</t>
        </is>
      </c>
      <c r="E60" t="inlineStr">
        <is>
          <t>Won</t>
        </is>
      </c>
      <c r="F60" t="n">
        <v>210</v>
      </c>
      <c r="G60" t="n">
        <v>210</v>
      </c>
      <c r="H60" t="n">
        <v>8.300000000000001</v>
      </c>
      <c r="I60" t="inlineStr">
        <is>
          <t>Siobhán</t>
        </is>
      </c>
      <c r="J60" s="2">
        <f>A60-WEEKDAY(A60,2)+1</f>
        <v/>
      </c>
    </row>
    <row r="61">
      <c r="A61" s="2" t="n">
        <v>46258</v>
      </c>
      <c r="B61" t="inlineStr">
        <is>
          <t>H-2060</t>
        </is>
      </c>
      <c r="C61" t="inlineStr">
        <is>
          <t>Phone</t>
        </is>
      </c>
      <c r="D61" t="inlineStr">
        <is>
          <t>Plumbing repair</t>
        </is>
      </c>
      <c r="E61" t="inlineStr">
        <is>
          <t>Quoted</t>
        </is>
      </c>
      <c r="F61" t="n">
        <v>440</v>
      </c>
      <c r="G61" t="n">
        <v>0</v>
      </c>
      <c r="H61" t="n">
        <v>24.3</v>
      </c>
      <c r="I61" t="inlineStr">
        <is>
          <t>Declan</t>
        </is>
      </c>
      <c r="J61" s="2">
        <f>A61-WEEKDAY(A61,2)+1</f>
        <v/>
      </c>
    </row>
    <row r="62">
      <c r="A62" s="2" t="n">
        <v>46262</v>
      </c>
      <c r="B62" t="inlineStr">
        <is>
          <t>H-2061</t>
        </is>
      </c>
      <c r="C62" t="inlineStr">
        <is>
          <t>Website form</t>
        </is>
      </c>
      <c r="D62" t="inlineStr">
        <is>
          <t>Boiler service</t>
        </is>
      </c>
      <c r="E62" t="inlineStr">
        <is>
          <t>Lost</t>
        </is>
      </c>
      <c r="F62" t="n">
        <v>120</v>
      </c>
      <c r="G62" t="n">
        <v>0</v>
      </c>
      <c r="H62" t="n">
        <v>15.5</v>
      </c>
      <c r="I62" t="inlineStr">
        <is>
          <t>Siobhán</t>
        </is>
      </c>
      <c r="J62" s="2">
        <f>A62-WEEKDAY(A62,2)+1</f>
        <v/>
      </c>
    </row>
    <row r="63">
      <c r="A63" s="2" t="n">
        <v>46262</v>
      </c>
      <c r="B63" t="inlineStr">
        <is>
          <t>H-2062</t>
        </is>
      </c>
      <c r="C63" t="inlineStr">
        <is>
          <t>Website form</t>
        </is>
      </c>
      <c r="D63" t="inlineStr">
        <is>
          <t>Boiler service</t>
        </is>
      </c>
      <c r="E63" t="inlineStr">
        <is>
          <t>Won</t>
        </is>
      </c>
      <c r="F63" t="n">
        <v>120</v>
      </c>
      <c r="G63" t="n">
        <v>120</v>
      </c>
      <c r="H63" t="n">
        <v>8</v>
      </c>
      <c r="I63" t="inlineStr">
        <is>
          <t>Declan</t>
        </is>
      </c>
      <c r="J63" s="2">
        <f>A63-WEEKDAY(A63,2)+1</f>
        <v/>
      </c>
    </row>
    <row r="64">
      <c r="A64" s="2" t="n">
        <v>46258</v>
      </c>
      <c r="B64" t="inlineStr">
        <is>
          <t>H-2063</t>
        </is>
      </c>
      <c r="C64" t="inlineStr">
        <is>
          <t>Website form</t>
        </is>
      </c>
      <c r="D64" t="inlineStr">
        <is>
          <t>Boiler service</t>
        </is>
      </c>
      <c r="E64" t="inlineStr">
        <is>
          <t>Lost</t>
        </is>
      </c>
      <c r="F64" t="n">
        <v>120</v>
      </c>
      <c r="G64" t="n">
        <v>0</v>
      </c>
      <c r="H64" t="n">
        <v>9.6</v>
      </c>
      <c r="I64" t="inlineStr">
        <is>
          <t>Declan</t>
        </is>
      </c>
      <c r="J64" s="2">
        <f>A64-WEEKDAY(A64,2)+1</f>
        <v/>
      </c>
    </row>
    <row r="65">
      <c r="A65" s="2" t="n">
        <v>46262</v>
      </c>
      <c r="B65" t="inlineStr">
        <is>
          <t>H-2064</t>
        </is>
      </c>
      <c r="C65" t="inlineStr">
        <is>
          <t>Google Business Profile</t>
        </is>
      </c>
      <c r="D65" t="inlineStr">
        <is>
          <t>Boiler service</t>
        </is>
      </c>
      <c r="E65" t="inlineStr">
        <is>
          <t>Won</t>
        </is>
      </c>
      <c r="F65" t="n">
        <v>120</v>
      </c>
      <c r="G65" t="n">
        <v>120</v>
      </c>
      <c r="H65" t="n">
        <v>29</v>
      </c>
      <c r="I65" t="inlineStr">
        <is>
          <t>Siobhán</t>
        </is>
      </c>
      <c r="J65" s="2">
        <f>A65-WEEKDAY(A65,2)+1</f>
        <v/>
      </c>
    </row>
    <row r="66">
      <c r="A66" s="2" t="n">
        <v>46270</v>
      </c>
      <c r="B66" t="inlineStr">
        <is>
          <t>H-2065</t>
        </is>
      </c>
      <c r="C66" t="inlineStr">
        <is>
          <t>Facebook</t>
        </is>
      </c>
      <c r="D66" t="inlineStr">
        <is>
          <t>Boiler service</t>
        </is>
      </c>
      <c r="E66" t="inlineStr">
        <is>
          <t>Won</t>
        </is>
      </c>
      <c r="F66" t="n">
        <v>120</v>
      </c>
      <c r="G66" t="n">
        <v>120</v>
      </c>
      <c r="H66" t="n">
        <v>8.1</v>
      </c>
      <c r="I66" t="inlineStr">
        <is>
          <t>Siobhán</t>
        </is>
      </c>
      <c r="J66" s="2">
        <f>A66-WEEKDAY(A66,2)+1</f>
        <v/>
      </c>
    </row>
    <row r="67">
      <c r="A67" s="2" t="n">
        <v>46268</v>
      </c>
      <c r="B67" t="inlineStr">
        <is>
          <t>H-2066</t>
        </is>
      </c>
      <c r="C67" t="inlineStr">
        <is>
          <t>Phone</t>
        </is>
      </c>
      <c r="D67" t="inlineStr">
        <is>
          <t>Plumbing repair</t>
        </is>
      </c>
      <c r="E67" t="inlineStr">
        <is>
          <t>Won</t>
        </is>
      </c>
      <c r="F67" t="n">
        <v>110</v>
      </c>
      <c r="G67" t="n">
        <v>110</v>
      </c>
      <c r="H67" t="n">
        <v>19.7</v>
      </c>
      <c r="I67" t="inlineStr">
        <is>
          <t>Siobhán</t>
        </is>
      </c>
      <c r="J67" s="2">
        <f>A67-WEEKDAY(A67,2)+1</f>
        <v/>
      </c>
    </row>
    <row r="68">
      <c r="A68" s="2" t="n">
        <v>46268</v>
      </c>
      <c r="B68" t="inlineStr">
        <is>
          <t>H-2067</t>
        </is>
      </c>
      <c r="C68" t="inlineStr">
        <is>
          <t>Website form</t>
        </is>
      </c>
      <c r="D68" t="inlineStr">
        <is>
          <t>Boiler service</t>
        </is>
      </c>
      <c r="E68" t="inlineStr">
        <is>
          <t>Quoted</t>
        </is>
      </c>
      <c r="F68" t="n">
        <v>120</v>
      </c>
      <c r="G68" t="n">
        <v>0</v>
      </c>
      <c r="H68" t="n">
        <v>29.2</v>
      </c>
      <c r="I68" t="inlineStr">
        <is>
          <t>Siobhán</t>
        </is>
      </c>
      <c r="J68" s="2">
        <f>A68-WEEKDAY(A68,2)+1</f>
        <v/>
      </c>
    </row>
    <row r="69">
      <c r="A69" s="2" t="n">
        <v>46265</v>
      </c>
      <c r="B69" t="inlineStr">
        <is>
          <t>H-2068</t>
        </is>
      </c>
      <c r="C69" t="inlineStr">
        <is>
          <t>Facebook</t>
        </is>
      </c>
      <c r="D69" t="inlineStr">
        <is>
          <t>Boiler service</t>
        </is>
      </c>
      <c r="E69" t="inlineStr">
        <is>
          <t>Lost</t>
        </is>
      </c>
      <c r="F69" t="n">
        <v>120</v>
      </c>
      <c r="G69" t="n">
        <v>0</v>
      </c>
      <c r="H69" t="n">
        <v>2.9</v>
      </c>
      <c r="I69" t="inlineStr">
        <is>
          <t>Siobhán</t>
        </is>
      </c>
      <c r="J69" s="2">
        <f>A69-WEEKDAY(A69,2)+1</f>
        <v/>
      </c>
    </row>
    <row r="70">
      <c r="A70" s="2" t="n">
        <v>46267</v>
      </c>
      <c r="B70" t="inlineStr">
        <is>
          <t>H-2069</t>
        </is>
      </c>
      <c r="C70" t="inlineStr">
        <is>
          <t>Facebook</t>
        </is>
      </c>
      <c r="D70" t="inlineStr">
        <is>
          <t>Plumbing repair</t>
        </is>
      </c>
      <c r="E70" t="inlineStr">
        <is>
          <t>Quoted</t>
        </is>
      </c>
      <c r="F70" t="n">
        <v>160</v>
      </c>
      <c r="G70" t="n">
        <v>0</v>
      </c>
      <c r="H70" t="n">
        <v>21.3</v>
      </c>
      <c r="I70" t="inlineStr">
        <is>
          <t>Siobhán</t>
        </is>
      </c>
      <c r="J70" s="2">
        <f>A70-WEEKDAY(A70,2)+1</f>
        <v/>
      </c>
    </row>
    <row r="71">
      <c r="A71" s="2" t="n">
        <v>46267</v>
      </c>
      <c r="B71" t="inlineStr">
        <is>
          <t>H-2070</t>
        </is>
      </c>
      <c r="C71" t="inlineStr">
        <is>
          <t>Phone</t>
        </is>
      </c>
      <c r="D71" t="inlineStr">
        <is>
          <t>Plumbing repair</t>
        </is>
      </c>
      <c r="E71" t="inlineStr">
        <is>
          <t>Open</t>
        </is>
      </c>
      <c r="F71" t="n">
        <v>390</v>
      </c>
      <c r="G71" t="n">
        <v>0</v>
      </c>
      <c r="H71" t="n">
        <v>5.3</v>
      </c>
      <c r="I71" t="inlineStr">
        <is>
          <t>Declan</t>
        </is>
      </c>
      <c r="J71" s="2">
        <f>A71-WEEKDAY(A71,2)+1</f>
        <v/>
      </c>
    </row>
    <row r="72">
      <c r="A72" s="2" t="n">
        <v>46266</v>
      </c>
      <c r="B72" t="inlineStr">
        <is>
          <t>H-2071</t>
        </is>
      </c>
      <c r="C72" t="inlineStr">
        <is>
          <t>Website form</t>
        </is>
      </c>
      <c r="D72" t="inlineStr">
        <is>
          <t>Plumbing repair</t>
        </is>
      </c>
      <c r="E72" t="inlineStr">
        <is>
          <t>Won</t>
        </is>
      </c>
      <c r="F72" t="n">
        <v>340</v>
      </c>
      <c r="G72" t="n">
        <v>340</v>
      </c>
      <c r="H72" t="n">
        <v>26.5</v>
      </c>
      <c r="I72" t="inlineStr">
        <is>
          <t>Siobhán</t>
        </is>
      </c>
      <c r="J72" s="2">
        <f>A72-WEEKDAY(A72,2)+1</f>
        <v/>
      </c>
    </row>
    <row r="73">
      <c r="A73" s="2" t="n">
        <v>46267</v>
      </c>
      <c r="B73" t="inlineStr">
        <is>
          <t>H-2072</t>
        </is>
      </c>
      <c r="C73" t="inlineStr">
        <is>
          <t>Google Business Profile</t>
        </is>
      </c>
      <c r="D73" t="inlineStr">
        <is>
          <t>Plumbing repair</t>
        </is>
      </c>
      <c r="E73" t="inlineStr">
        <is>
          <t>Lost</t>
        </is>
      </c>
      <c r="F73" t="n">
        <v>380</v>
      </c>
      <c r="G73" t="n">
        <v>0</v>
      </c>
      <c r="H73" t="n">
        <v>6.3</v>
      </c>
      <c r="I73" t="inlineStr">
        <is>
          <t>Declan</t>
        </is>
      </c>
      <c r="J73" s="2">
        <f>A73-WEEKDAY(A73,2)+1</f>
        <v/>
      </c>
    </row>
    <row r="74">
      <c r="A74" s="2" t="n">
        <v>46268</v>
      </c>
      <c r="B74" t="inlineStr">
        <is>
          <t>H-2073</t>
        </is>
      </c>
      <c r="C74" t="inlineStr">
        <is>
          <t>Website form</t>
        </is>
      </c>
      <c r="D74" t="inlineStr">
        <is>
          <t>Plumbing repair</t>
        </is>
      </c>
      <c r="E74" t="inlineStr">
        <is>
          <t>Open</t>
        </is>
      </c>
      <c r="F74" t="n">
        <v>450</v>
      </c>
      <c r="G74" t="n">
        <v>0</v>
      </c>
      <c r="H74" t="n">
        <v>11.3</v>
      </c>
      <c r="I74" t="inlineStr">
        <is>
          <t>Siobhán</t>
        </is>
      </c>
      <c r="J74" s="2">
        <f>A74-WEEKDAY(A74,2)+1</f>
        <v/>
      </c>
    </row>
    <row r="75">
      <c r="A75" s="2" t="n">
        <v>46269</v>
      </c>
      <c r="B75" t="inlineStr">
        <is>
          <t>H-2074</t>
        </is>
      </c>
      <c r="C75" t="inlineStr">
        <is>
          <t>Facebook</t>
        </is>
      </c>
      <c r="D75" t="inlineStr">
        <is>
          <t>Boiler service</t>
        </is>
      </c>
      <c r="E75" t="inlineStr">
        <is>
          <t>Quoted</t>
        </is>
      </c>
      <c r="F75" t="n">
        <v>120</v>
      </c>
      <c r="G75" t="n">
        <v>0</v>
      </c>
      <c r="H75" t="n">
        <v>12.9</v>
      </c>
      <c r="I75" t="inlineStr">
        <is>
          <t>Siobhán</t>
        </is>
      </c>
      <c r="J75" s="2">
        <f>A75-WEEKDAY(A75,2)+1</f>
        <v/>
      </c>
    </row>
    <row r="76">
      <c r="A76" s="2" t="n">
        <v>46268</v>
      </c>
      <c r="B76" t="inlineStr">
        <is>
          <t>H-2075</t>
        </is>
      </c>
      <c r="C76" t="inlineStr">
        <is>
          <t>Website form</t>
        </is>
      </c>
      <c r="D76" t="inlineStr">
        <is>
          <t>Boiler service</t>
        </is>
      </c>
      <c r="E76" t="inlineStr">
        <is>
          <t>Won</t>
        </is>
      </c>
      <c r="F76" t="n">
        <v>120</v>
      </c>
      <c r="G76" t="n">
        <v>120</v>
      </c>
      <c r="H76" t="n">
        <v>4.2</v>
      </c>
      <c r="I76" t="inlineStr">
        <is>
          <t>Declan</t>
        </is>
      </c>
      <c r="J76" s="2">
        <f>A76-WEEKDAY(A76,2)+1</f>
        <v/>
      </c>
    </row>
    <row r="77">
      <c r="A77" s="2" t="n">
        <v>46269</v>
      </c>
      <c r="B77" t="inlineStr">
        <is>
          <t>H-2076</t>
        </is>
      </c>
      <c r="C77" t="inlineStr">
        <is>
          <t>Referral</t>
        </is>
      </c>
      <c r="D77" t="inlineStr">
        <is>
          <t>Boiler service</t>
        </is>
      </c>
      <c r="E77" t="inlineStr">
        <is>
          <t>Won</t>
        </is>
      </c>
      <c r="F77" t="n">
        <v>120</v>
      </c>
      <c r="G77" t="n">
        <v>120</v>
      </c>
      <c r="H77" t="n">
        <v>4</v>
      </c>
      <c r="I77" t="inlineStr">
        <is>
          <t>Siobhán</t>
        </is>
      </c>
      <c r="J77" s="2">
        <f>A77-WEEKDAY(A77,2)+1</f>
        <v/>
      </c>
    </row>
    <row r="78">
      <c r="A78" s="2" t="n">
        <v>46265</v>
      </c>
      <c r="B78" t="inlineStr">
        <is>
          <t>H-2077</t>
        </is>
      </c>
      <c r="C78" t="inlineStr">
        <is>
          <t>Website form</t>
        </is>
      </c>
      <c r="D78" t="inlineStr">
        <is>
          <t>Gutter cleaning</t>
        </is>
      </c>
      <c r="E78" t="inlineStr">
        <is>
          <t>Quoted</t>
        </is>
      </c>
      <c r="F78" t="n">
        <v>210</v>
      </c>
      <c r="G78" t="n">
        <v>0</v>
      </c>
      <c r="H78" t="n">
        <v>16.1</v>
      </c>
      <c r="I78" t="inlineStr">
        <is>
          <t>Siobhán</t>
        </is>
      </c>
      <c r="J78" s="2">
        <f>A78-WEEKDAY(A78,2)+1</f>
        <v/>
      </c>
    </row>
    <row r="79">
      <c r="A79" s="2" t="n">
        <v>46269</v>
      </c>
      <c r="B79" t="inlineStr">
        <is>
          <t>H-2078</t>
        </is>
      </c>
      <c r="C79" t="inlineStr">
        <is>
          <t>Website form</t>
        </is>
      </c>
      <c r="D79" t="inlineStr">
        <is>
          <t>Gutter cleaning</t>
        </is>
      </c>
      <c r="E79" t="inlineStr">
        <is>
          <t>Lost</t>
        </is>
      </c>
      <c r="F79" t="n">
        <v>150</v>
      </c>
      <c r="G79" t="n">
        <v>0</v>
      </c>
      <c r="H79" t="n">
        <v>12.9</v>
      </c>
      <c r="I79" t="inlineStr">
        <is>
          <t>Declan</t>
        </is>
      </c>
      <c r="J79" s="2">
        <f>A79-WEEKDAY(A79,2)+1</f>
        <v/>
      </c>
    </row>
    <row r="80">
      <c r="A80" s="2" t="n">
        <v>46267</v>
      </c>
      <c r="B80" t="inlineStr">
        <is>
          <t>H-2079</t>
        </is>
      </c>
      <c r="C80" t="inlineStr">
        <is>
          <t>Facebook</t>
        </is>
      </c>
      <c r="D80" t="inlineStr">
        <is>
          <t>Gutter cleaning</t>
        </is>
      </c>
      <c r="E80" t="inlineStr">
        <is>
          <t>Quoted</t>
        </is>
      </c>
      <c r="F80" t="n">
        <v>200</v>
      </c>
      <c r="G80" t="n">
        <v>0</v>
      </c>
      <c r="H80" t="n">
        <v>17.9</v>
      </c>
      <c r="I80" t="inlineStr">
        <is>
          <t>Declan</t>
        </is>
      </c>
      <c r="J80" s="2">
        <f>A80-WEEKDAY(A80,2)+1</f>
        <v/>
      </c>
    </row>
    <row r="81">
      <c r="A81" s="2" t="n">
        <v>46270</v>
      </c>
      <c r="B81" t="inlineStr">
        <is>
          <t>H-2080</t>
        </is>
      </c>
      <c r="C81" t="inlineStr">
        <is>
          <t>Referral</t>
        </is>
      </c>
      <c r="D81" t="inlineStr">
        <is>
          <t>Boiler service</t>
        </is>
      </c>
      <c r="E81" t="inlineStr">
        <is>
          <t>Won</t>
        </is>
      </c>
      <c r="F81" t="n">
        <v>120</v>
      </c>
      <c r="G81" t="n">
        <v>120</v>
      </c>
      <c r="H81" t="n">
        <v>21</v>
      </c>
      <c r="I81" t="inlineStr">
        <is>
          <t>Siobhán</t>
        </is>
      </c>
      <c r="J81" s="2">
        <f>A81-WEEKDAY(A81,2)+1</f>
        <v/>
      </c>
    </row>
    <row r="82">
      <c r="A82" s="2" t="n">
        <v>46272</v>
      </c>
      <c r="B82" t="inlineStr">
        <is>
          <t>H-2081</t>
        </is>
      </c>
      <c r="C82" t="inlineStr">
        <is>
          <t>Google Business Profile</t>
        </is>
      </c>
      <c r="D82" t="inlineStr">
        <is>
          <t>Gutter cleaning</t>
        </is>
      </c>
      <c r="E82" t="inlineStr">
        <is>
          <t>Open</t>
        </is>
      </c>
      <c r="F82" t="n">
        <v>160</v>
      </c>
      <c r="G82" t="n">
        <v>0</v>
      </c>
      <c r="H82" t="n">
        <v>25</v>
      </c>
      <c r="I82" t="inlineStr">
        <is>
          <t>Declan</t>
        </is>
      </c>
      <c r="J82" s="2">
        <f>A82-WEEKDAY(A82,2)+1</f>
        <v/>
      </c>
    </row>
    <row r="83">
      <c r="A83" s="2" t="n">
        <v>46272</v>
      </c>
      <c r="B83" t="inlineStr">
        <is>
          <t>H-2082</t>
        </is>
      </c>
      <c r="C83" t="inlineStr">
        <is>
          <t>Website form</t>
        </is>
      </c>
      <c r="D83" t="inlineStr">
        <is>
          <t>Gutter cleaning</t>
        </is>
      </c>
      <c r="E83" t="inlineStr">
        <is>
          <t>Won</t>
        </is>
      </c>
      <c r="F83" t="n">
        <v>160</v>
      </c>
      <c r="G83" t="n">
        <v>160</v>
      </c>
      <c r="H83" t="n">
        <v>8.4</v>
      </c>
      <c r="I83" t="inlineStr">
        <is>
          <t>Siobhán</t>
        </is>
      </c>
      <c r="J83" s="2">
        <f>A83-WEEKDAY(A83,2)+1</f>
        <v/>
      </c>
    </row>
    <row r="84">
      <c r="A84" s="2" t="n">
        <v>46272</v>
      </c>
      <c r="B84" t="inlineStr">
        <is>
          <t>H-2083</t>
        </is>
      </c>
      <c r="C84" t="inlineStr">
        <is>
          <t>Website form</t>
        </is>
      </c>
      <c r="D84" t="inlineStr">
        <is>
          <t>Boiler service</t>
        </is>
      </c>
      <c r="E84" t="inlineStr">
        <is>
          <t>Open</t>
        </is>
      </c>
      <c r="F84" t="n">
        <v>120</v>
      </c>
      <c r="G84" t="n">
        <v>0</v>
      </c>
      <c r="H84" t="n">
        <v>2.6</v>
      </c>
      <c r="I84" t="inlineStr">
        <is>
          <t>Declan</t>
        </is>
      </c>
      <c r="J84" s="2">
        <f>A84-WEEKDAY(A84,2)+1</f>
        <v/>
      </c>
    </row>
    <row r="85">
      <c r="A85" s="2" t="n">
        <v>46273</v>
      </c>
      <c r="B85" t="inlineStr">
        <is>
          <t>H-2084</t>
        </is>
      </c>
      <c r="C85" t="inlineStr">
        <is>
          <t>Referral</t>
        </is>
      </c>
      <c r="D85" t="inlineStr">
        <is>
          <t>Boiler service</t>
        </is>
      </c>
      <c r="E85" t="inlineStr">
        <is>
          <t>Won</t>
        </is>
      </c>
      <c r="F85" t="n">
        <v>120</v>
      </c>
      <c r="G85" t="n">
        <v>120</v>
      </c>
      <c r="H85" t="n">
        <v>2.9</v>
      </c>
      <c r="I85" t="inlineStr">
        <is>
          <t>Siobhán</t>
        </is>
      </c>
      <c r="J85" s="2">
        <f>A85-WEEKDAY(A85,2)+1</f>
        <v/>
      </c>
    </row>
    <row r="86">
      <c r="A86" s="2" t="n">
        <v>46274</v>
      </c>
      <c r="B86" t="inlineStr">
        <is>
          <t>H-2085</t>
        </is>
      </c>
      <c r="C86" t="inlineStr">
        <is>
          <t>Website form</t>
        </is>
      </c>
      <c r="D86" t="inlineStr">
        <is>
          <t>Boiler service</t>
        </is>
      </c>
      <c r="E86" t="inlineStr">
        <is>
          <t>Won</t>
        </is>
      </c>
      <c r="F86" t="n">
        <v>120</v>
      </c>
      <c r="G86" t="n">
        <v>120</v>
      </c>
      <c r="H86" t="n">
        <v>3.3</v>
      </c>
      <c r="I86" t="inlineStr">
        <is>
          <t>Siobhán</t>
        </is>
      </c>
      <c r="J86" s="2">
        <f>A86-WEEKDAY(A86,2)+1</f>
        <v/>
      </c>
    </row>
    <row r="87">
      <c r="A87" s="2" t="n">
        <v>46273</v>
      </c>
      <c r="B87" t="inlineStr">
        <is>
          <t>H-2086</t>
        </is>
      </c>
      <c r="C87" t="inlineStr">
        <is>
          <t>Website form</t>
        </is>
      </c>
      <c r="D87" t="inlineStr">
        <is>
          <t>Plumbing repair</t>
        </is>
      </c>
      <c r="E87" t="inlineStr">
        <is>
          <t>Won</t>
        </is>
      </c>
      <c r="F87" t="n">
        <v>420</v>
      </c>
      <c r="G87" t="n">
        <v>420</v>
      </c>
      <c r="H87" t="n">
        <v>11.9</v>
      </c>
      <c r="I87" t="inlineStr">
        <is>
          <t>Declan</t>
        </is>
      </c>
      <c r="J87" s="2">
        <f>A87-WEEKDAY(A87,2)+1</f>
        <v/>
      </c>
    </row>
    <row r="88">
      <c r="A88" s="2" t="n">
        <v>46273</v>
      </c>
      <c r="B88" t="inlineStr">
        <is>
          <t>H-2087</t>
        </is>
      </c>
      <c r="C88" t="inlineStr">
        <is>
          <t>Google Business Profile</t>
        </is>
      </c>
      <c r="D88" t="inlineStr">
        <is>
          <t>Plumbing repair</t>
        </is>
      </c>
      <c r="E88" t="inlineStr">
        <is>
          <t>Won</t>
        </is>
      </c>
      <c r="F88" t="n">
        <v>210</v>
      </c>
      <c r="G88" t="n">
        <v>210</v>
      </c>
      <c r="H88" t="n">
        <v>27.6</v>
      </c>
      <c r="I88" t="inlineStr">
        <is>
          <t>Declan</t>
        </is>
      </c>
      <c r="J88" s="2">
        <f>A88-WEEKDAY(A88,2)+1</f>
        <v/>
      </c>
    </row>
    <row r="89">
      <c r="A89" s="2" t="n">
        <v>46274</v>
      </c>
      <c r="B89" t="inlineStr">
        <is>
          <t>H-2088</t>
        </is>
      </c>
      <c r="C89" t="inlineStr">
        <is>
          <t>Referral</t>
        </is>
      </c>
      <c r="D89" t="inlineStr">
        <is>
          <t>Gutter cleaning</t>
        </is>
      </c>
      <c r="E89" t="inlineStr">
        <is>
          <t>Won</t>
        </is>
      </c>
      <c r="F89" t="n">
        <v>210</v>
      </c>
      <c r="G89" t="n">
        <v>210</v>
      </c>
      <c r="H89" t="n">
        <v>24.6</v>
      </c>
      <c r="I89" t="inlineStr">
        <is>
          <t>Declan</t>
        </is>
      </c>
      <c r="J89" s="2">
        <f>A89-WEEKDAY(A89,2)+1</f>
        <v/>
      </c>
    </row>
    <row r="90">
      <c r="A90" s="2" t="n">
        <v>46273</v>
      </c>
      <c r="B90" t="inlineStr">
        <is>
          <t>H-2089</t>
        </is>
      </c>
      <c r="C90" t="inlineStr">
        <is>
          <t>Website form</t>
        </is>
      </c>
      <c r="D90" t="inlineStr">
        <is>
          <t>Boiler service</t>
        </is>
      </c>
      <c r="E90" t="inlineStr">
        <is>
          <t>Won</t>
        </is>
      </c>
      <c r="F90" t="n">
        <v>120</v>
      </c>
      <c r="G90" t="n">
        <v>120</v>
      </c>
      <c r="H90" t="n">
        <v>8.4</v>
      </c>
      <c r="I90" t="inlineStr">
        <is>
          <t>Siobhán</t>
        </is>
      </c>
      <c r="J90" s="2">
        <f>A90-WEEKDAY(A90,2)+1</f>
        <v/>
      </c>
    </row>
    <row r="91">
      <c r="A91" s="2" t="n">
        <v>46274</v>
      </c>
      <c r="B91" t="inlineStr">
        <is>
          <t>H-2090</t>
        </is>
      </c>
      <c r="C91" t="inlineStr">
        <is>
          <t>Google Business Profile</t>
        </is>
      </c>
      <c r="D91" t="inlineStr">
        <is>
          <t>Plumbing repair</t>
        </is>
      </c>
      <c r="E91" t="inlineStr">
        <is>
          <t>Quoted</t>
        </is>
      </c>
      <c r="F91" t="n">
        <v>100</v>
      </c>
      <c r="G91" t="n">
        <v>0</v>
      </c>
      <c r="H91" t="n">
        <v>22.7</v>
      </c>
      <c r="I91" t="inlineStr">
        <is>
          <t>Siobhán</t>
        </is>
      </c>
      <c r="J91" s="2">
        <f>A91-WEEKDAY(A91,2)+1</f>
        <v/>
      </c>
    </row>
    <row r="92">
      <c r="A92" s="2" t="n">
        <v>46274</v>
      </c>
      <c r="B92" t="inlineStr">
        <is>
          <t>H-2091</t>
        </is>
      </c>
      <c r="C92" t="inlineStr">
        <is>
          <t>Facebook</t>
        </is>
      </c>
      <c r="D92" t="inlineStr">
        <is>
          <t>Boiler service</t>
        </is>
      </c>
      <c r="E92" t="inlineStr">
        <is>
          <t>Quoted</t>
        </is>
      </c>
      <c r="F92" t="n">
        <v>120</v>
      </c>
      <c r="G92" t="n">
        <v>0</v>
      </c>
      <c r="H92" t="n">
        <v>19</v>
      </c>
      <c r="I92" t="inlineStr">
        <is>
          <t>Siobhán</t>
        </is>
      </c>
      <c r="J92" s="2">
        <f>A92-WEEKDAY(A92,2)+1</f>
        <v/>
      </c>
    </row>
    <row r="93">
      <c r="A93" s="2" t="n">
        <v>46276</v>
      </c>
      <c r="B93" t="inlineStr">
        <is>
          <t>H-2092</t>
        </is>
      </c>
      <c r="C93" t="inlineStr">
        <is>
          <t>Phone</t>
        </is>
      </c>
      <c r="D93" t="inlineStr">
        <is>
          <t>Plumbing repair</t>
        </is>
      </c>
      <c r="E93" t="inlineStr">
        <is>
          <t>Open</t>
        </is>
      </c>
      <c r="F93" t="n">
        <v>140</v>
      </c>
      <c r="G93" t="n">
        <v>0</v>
      </c>
      <c r="H93" t="n">
        <v>15.9</v>
      </c>
      <c r="I93" t="inlineStr">
        <is>
          <t>Siobhán</t>
        </is>
      </c>
      <c r="J93" s="2">
        <f>A93-WEEKDAY(A93,2)+1</f>
        <v/>
      </c>
    </row>
    <row r="94">
      <c r="A94" s="2" t="n">
        <v>46275</v>
      </c>
      <c r="B94" t="inlineStr">
        <is>
          <t>H-2093</t>
        </is>
      </c>
      <c r="C94" t="inlineStr">
        <is>
          <t>Google Business Profile</t>
        </is>
      </c>
      <c r="D94" t="inlineStr">
        <is>
          <t>Plumbing repair</t>
        </is>
      </c>
      <c r="E94" t="inlineStr">
        <is>
          <t>Lost</t>
        </is>
      </c>
      <c r="F94" t="n">
        <v>380</v>
      </c>
      <c r="G94" t="n">
        <v>0</v>
      </c>
      <c r="H94" t="n">
        <v>12.6</v>
      </c>
      <c r="I94" t="inlineStr">
        <is>
          <t>Declan</t>
        </is>
      </c>
      <c r="J94" s="2">
        <f>A94-WEEKDAY(A94,2)+1</f>
        <v/>
      </c>
    </row>
    <row r="95">
      <c r="A95" s="2" t="n">
        <v>46272</v>
      </c>
      <c r="B95" t="inlineStr">
        <is>
          <t>H-2094</t>
        </is>
      </c>
      <c r="C95" t="inlineStr">
        <is>
          <t>Phone</t>
        </is>
      </c>
      <c r="D95" t="inlineStr">
        <is>
          <t>Boiler service</t>
        </is>
      </c>
      <c r="E95" t="inlineStr">
        <is>
          <t>Won</t>
        </is>
      </c>
      <c r="F95" t="n">
        <v>120</v>
      </c>
      <c r="G95" t="n">
        <v>120</v>
      </c>
      <c r="H95" t="n">
        <v>4.6</v>
      </c>
      <c r="I95" t="inlineStr">
        <is>
          <t>Declan</t>
        </is>
      </c>
      <c r="J95" s="2">
        <f>A95-WEEKDAY(A95,2)+1</f>
        <v/>
      </c>
    </row>
    <row r="96">
      <c r="A96" s="2" t="n">
        <v>46275</v>
      </c>
      <c r="B96" t="inlineStr">
        <is>
          <t>H-2095</t>
        </is>
      </c>
      <c r="C96" t="inlineStr">
        <is>
          <t>Phone</t>
        </is>
      </c>
      <c r="D96" t="inlineStr">
        <is>
          <t>Bathroom refit</t>
        </is>
      </c>
      <c r="E96" t="inlineStr">
        <is>
          <t>Won</t>
        </is>
      </c>
      <c r="F96" t="n">
        <v>13670</v>
      </c>
      <c r="G96" t="n">
        <v>13670</v>
      </c>
      <c r="H96" t="n">
        <v>29.4</v>
      </c>
      <c r="I96" t="inlineStr">
        <is>
          <t>Siobhán</t>
        </is>
      </c>
      <c r="J96" s="2">
        <f>A96-WEEKDAY(A96,2)+1</f>
        <v/>
      </c>
    </row>
    <row r="97">
      <c r="A97" s="2" t="n">
        <v>46272</v>
      </c>
      <c r="B97" t="inlineStr">
        <is>
          <t>H-2096</t>
        </is>
      </c>
      <c r="C97" t="inlineStr">
        <is>
          <t>Phone</t>
        </is>
      </c>
      <c r="D97" t="inlineStr">
        <is>
          <t>Boiler service</t>
        </is>
      </c>
      <c r="E97" t="inlineStr">
        <is>
          <t>Lost</t>
        </is>
      </c>
      <c r="F97" t="n">
        <v>120</v>
      </c>
      <c r="G97" t="n">
        <v>0</v>
      </c>
      <c r="H97" t="n">
        <v>29.9</v>
      </c>
      <c r="I97" t="inlineStr">
        <is>
          <t>Siobhán</t>
        </is>
      </c>
      <c r="J97" s="2">
        <f>A97-WEEKDAY(A97,2)+1</f>
        <v/>
      </c>
    </row>
    <row r="98">
      <c r="A98" s="2" t="n">
        <v>46274</v>
      </c>
      <c r="B98" t="inlineStr">
        <is>
          <t>H-2097</t>
        </is>
      </c>
      <c r="C98" t="inlineStr">
        <is>
          <t>Website form</t>
        </is>
      </c>
      <c r="D98" t="inlineStr">
        <is>
          <t>Boiler service</t>
        </is>
      </c>
      <c r="E98" t="inlineStr">
        <is>
          <t>Lost</t>
        </is>
      </c>
      <c r="F98" t="n">
        <v>120</v>
      </c>
      <c r="G98" t="n">
        <v>0</v>
      </c>
      <c r="H98" t="n">
        <v>24.9</v>
      </c>
      <c r="I98" t="inlineStr">
        <is>
          <t>Declan</t>
        </is>
      </c>
      <c r="J98" s="2">
        <f>A98-WEEKDAY(A98,2)+1</f>
        <v/>
      </c>
    </row>
    <row r="99">
      <c r="A99" s="2" t="n">
        <v>46273</v>
      </c>
      <c r="B99" t="inlineStr">
        <is>
          <t>H-2098</t>
        </is>
      </c>
      <c r="C99" t="inlineStr">
        <is>
          <t>Website form</t>
        </is>
      </c>
      <c r="D99" t="inlineStr">
        <is>
          <t>Plumbing repair</t>
        </is>
      </c>
      <c r="E99" t="inlineStr">
        <is>
          <t>Won</t>
        </is>
      </c>
      <c r="F99" t="n">
        <v>290</v>
      </c>
      <c r="G99" t="n">
        <v>290</v>
      </c>
      <c r="H99" t="n">
        <v>25.9</v>
      </c>
      <c r="I99" t="inlineStr">
        <is>
          <t>Declan</t>
        </is>
      </c>
      <c r="J99" s="2">
        <f>A99-WEEKDAY(A99,2)+1</f>
        <v/>
      </c>
    </row>
    <row r="100">
      <c r="A100" s="2" t="n">
        <v>46272</v>
      </c>
      <c r="B100" t="inlineStr">
        <is>
          <t>H-2099</t>
        </is>
      </c>
      <c r="C100" t="inlineStr">
        <is>
          <t>Phone</t>
        </is>
      </c>
      <c r="D100" t="inlineStr">
        <is>
          <t>Plumbing repair</t>
        </is>
      </c>
      <c r="E100" t="inlineStr">
        <is>
          <t>Quoted</t>
        </is>
      </c>
      <c r="F100" t="n">
        <v>290</v>
      </c>
      <c r="G100" t="n">
        <v>0</v>
      </c>
      <c r="H100" t="n">
        <v>5.7</v>
      </c>
      <c r="I100" t="inlineStr">
        <is>
          <t>Siobhán</t>
        </is>
      </c>
      <c r="J100" s="2">
        <f>A100-WEEKDAY(A100,2)+1</f>
        <v/>
      </c>
    </row>
    <row r="101">
      <c r="A101" s="2" t="n">
        <v>46281</v>
      </c>
      <c r="B101" t="inlineStr">
        <is>
          <t>H-2100</t>
        </is>
      </c>
      <c r="C101" t="inlineStr">
        <is>
          <t>Phone</t>
        </is>
      </c>
      <c r="D101" t="inlineStr">
        <is>
          <t>Plumbing repair</t>
        </is>
      </c>
      <c r="E101" t="inlineStr">
        <is>
          <t>Lost</t>
        </is>
      </c>
      <c r="F101" t="n">
        <v>130</v>
      </c>
      <c r="G101" t="n">
        <v>0</v>
      </c>
      <c r="H101" t="n">
        <v>4.3</v>
      </c>
      <c r="I101" t="inlineStr">
        <is>
          <t>Declan</t>
        </is>
      </c>
      <c r="J101" s="2">
        <f>A101-WEEKDAY(A101,2)+1</f>
        <v/>
      </c>
    </row>
    <row r="102">
      <c r="A102" s="2" t="n">
        <v>46279</v>
      </c>
      <c r="B102" t="inlineStr">
        <is>
          <t>H-2101</t>
        </is>
      </c>
      <c r="C102" t="inlineStr">
        <is>
          <t>Phone</t>
        </is>
      </c>
      <c r="D102" t="inlineStr">
        <is>
          <t>Boiler service</t>
        </is>
      </c>
      <c r="E102" t="inlineStr">
        <is>
          <t>Lost</t>
        </is>
      </c>
      <c r="F102" t="n">
        <v>120</v>
      </c>
      <c r="G102" t="n">
        <v>0</v>
      </c>
      <c r="H102" t="n">
        <v>32</v>
      </c>
      <c r="I102" t="inlineStr">
        <is>
          <t>Siobhán</t>
        </is>
      </c>
      <c r="J102" s="2">
        <f>A102-WEEKDAY(A102,2)+1</f>
        <v/>
      </c>
    </row>
    <row r="103">
      <c r="A103" s="2" t="n">
        <v>46281</v>
      </c>
      <c r="B103" t="inlineStr">
        <is>
          <t>H-2102</t>
        </is>
      </c>
      <c r="C103" t="inlineStr">
        <is>
          <t>Website form</t>
        </is>
      </c>
      <c r="D103" t="inlineStr">
        <is>
          <t>Boiler service</t>
        </is>
      </c>
      <c r="E103" t="inlineStr">
        <is>
          <t>Quoted</t>
        </is>
      </c>
      <c r="F103" t="n">
        <v>120</v>
      </c>
      <c r="G103" t="n">
        <v>0</v>
      </c>
      <c r="H103" t="n">
        <v>25.6</v>
      </c>
      <c r="I103" t="inlineStr">
        <is>
          <t>Declan</t>
        </is>
      </c>
      <c r="J103" s="2">
        <f>A103-WEEKDAY(A103,2)+1</f>
        <v/>
      </c>
    </row>
    <row r="104">
      <c r="A104" s="2" t="n">
        <v>46282</v>
      </c>
      <c r="B104" t="inlineStr">
        <is>
          <t>H-2103</t>
        </is>
      </c>
      <c r="C104" t="inlineStr">
        <is>
          <t>Phone</t>
        </is>
      </c>
      <c r="D104" t="inlineStr">
        <is>
          <t>Plumbing repair</t>
        </is>
      </c>
      <c r="E104" t="inlineStr">
        <is>
          <t>Open</t>
        </is>
      </c>
      <c r="F104" t="n">
        <v>250</v>
      </c>
      <c r="G104" t="n">
        <v>0</v>
      </c>
      <c r="H104" t="n">
        <v>30.9</v>
      </c>
      <c r="I104" t="inlineStr">
        <is>
          <t>Declan</t>
        </is>
      </c>
      <c r="J104" s="2">
        <f>A104-WEEKDAY(A104,2)+1</f>
        <v/>
      </c>
    </row>
    <row r="105">
      <c r="A105" s="2" t="n">
        <v>46282</v>
      </c>
      <c r="B105" t="inlineStr">
        <is>
          <t>H-2104</t>
        </is>
      </c>
      <c r="C105" t="inlineStr">
        <is>
          <t>Website form</t>
        </is>
      </c>
      <c r="D105" t="inlineStr">
        <is>
          <t>Boiler service</t>
        </is>
      </c>
      <c r="E105" t="inlineStr">
        <is>
          <t>Won</t>
        </is>
      </c>
      <c r="F105" t="n">
        <v>120</v>
      </c>
      <c r="G105" t="n">
        <v>120</v>
      </c>
      <c r="H105" t="n">
        <v>23.1</v>
      </c>
      <c r="I105" t="inlineStr">
        <is>
          <t>Declan</t>
        </is>
      </c>
      <c r="J105" s="2">
        <f>A105-WEEKDAY(A105,2)+1</f>
        <v/>
      </c>
    </row>
    <row r="106">
      <c r="A106" s="2" t="n">
        <v>46279</v>
      </c>
      <c r="B106" t="inlineStr">
        <is>
          <t>H-2105</t>
        </is>
      </c>
      <c r="C106" t="inlineStr">
        <is>
          <t>Phone</t>
        </is>
      </c>
      <c r="D106" t="inlineStr">
        <is>
          <t>Boiler service</t>
        </is>
      </c>
      <c r="E106" t="inlineStr">
        <is>
          <t>Won</t>
        </is>
      </c>
      <c r="F106" t="n">
        <v>120</v>
      </c>
      <c r="G106" t="n">
        <v>120</v>
      </c>
      <c r="H106" t="n">
        <v>6.1</v>
      </c>
      <c r="I106" t="inlineStr">
        <is>
          <t>Declan</t>
        </is>
      </c>
      <c r="J106" s="2">
        <f>A106-WEEKDAY(A106,2)+1</f>
        <v/>
      </c>
    </row>
    <row r="107">
      <c r="A107" s="2" t="n">
        <v>46282</v>
      </c>
      <c r="B107" t="inlineStr">
        <is>
          <t>H-2106</t>
        </is>
      </c>
      <c r="C107" t="inlineStr">
        <is>
          <t>Website form</t>
        </is>
      </c>
      <c r="D107" t="inlineStr">
        <is>
          <t>Boiler service</t>
        </is>
      </c>
      <c r="E107" t="inlineStr">
        <is>
          <t>Open</t>
        </is>
      </c>
      <c r="F107" t="n">
        <v>120</v>
      </c>
      <c r="G107" t="n">
        <v>0</v>
      </c>
      <c r="H107" t="n">
        <v>17.3</v>
      </c>
      <c r="I107" t="inlineStr">
        <is>
          <t>Declan</t>
        </is>
      </c>
      <c r="J107" s="2">
        <f>A107-WEEKDAY(A107,2)+1</f>
        <v/>
      </c>
    </row>
    <row r="108">
      <c r="A108" s="2" t="n">
        <v>46284</v>
      </c>
      <c r="B108" t="inlineStr">
        <is>
          <t>H-2107</t>
        </is>
      </c>
      <c r="C108" t="inlineStr">
        <is>
          <t>Google Business Profile</t>
        </is>
      </c>
      <c r="D108" t="inlineStr">
        <is>
          <t>Boiler service</t>
        </is>
      </c>
      <c r="E108" t="inlineStr">
        <is>
          <t>Lost</t>
        </is>
      </c>
      <c r="F108" t="n">
        <v>120</v>
      </c>
      <c r="G108" t="n">
        <v>0</v>
      </c>
      <c r="H108" t="n">
        <v>24.7</v>
      </c>
      <c r="I108" t="inlineStr">
        <is>
          <t>Declan</t>
        </is>
      </c>
      <c r="J108" s="2">
        <f>A108-WEEKDAY(A108,2)+1</f>
        <v/>
      </c>
    </row>
    <row r="109">
      <c r="A109" s="2" t="n">
        <v>46279</v>
      </c>
      <c r="B109" t="inlineStr">
        <is>
          <t>H-2108</t>
        </is>
      </c>
      <c r="C109" t="inlineStr">
        <is>
          <t>Website form</t>
        </is>
      </c>
      <c r="D109" t="inlineStr">
        <is>
          <t>Boiler service</t>
        </is>
      </c>
      <c r="E109" t="inlineStr">
        <is>
          <t>Quoted</t>
        </is>
      </c>
      <c r="F109" t="n">
        <v>120</v>
      </c>
      <c r="G109" t="n">
        <v>0</v>
      </c>
      <c r="H109" t="n">
        <v>9.300000000000001</v>
      </c>
      <c r="I109" t="inlineStr">
        <is>
          <t>Siobhán</t>
        </is>
      </c>
      <c r="J109" s="2">
        <f>A109-WEEKDAY(A109,2)+1</f>
        <v/>
      </c>
    </row>
    <row r="110">
      <c r="A110" s="2" t="n">
        <v>46280</v>
      </c>
      <c r="B110" t="inlineStr">
        <is>
          <t>H-2109</t>
        </is>
      </c>
      <c r="C110" t="inlineStr">
        <is>
          <t>Google Business Profile</t>
        </is>
      </c>
      <c r="D110" t="inlineStr">
        <is>
          <t>Plumbing repair</t>
        </is>
      </c>
      <c r="E110" t="inlineStr">
        <is>
          <t>Won</t>
        </is>
      </c>
      <c r="F110" t="n">
        <v>140</v>
      </c>
      <c r="G110" t="n">
        <v>140</v>
      </c>
      <c r="H110" t="n">
        <v>7</v>
      </c>
      <c r="I110" t="inlineStr">
        <is>
          <t>Declan</t>
        </is>
      </c>
      <c r="J110" s="2">
        <f>A110-WEEKDAY(A110,2)+1</f>
        <v/>
      </c>
    </row>
    <row r="111">
      <c r="A111" s="2" t="n">
        <v>46284</v>
      </c>
      <c r="B111" t="inlineStr">
        <is>
          <t>H-2110</t>
        </is>
      </c>
      <c r="C111" t="inlineStr">
        <is>
          <t>Phone</t>
        </is>
      </c>
      <c r="D111" t="inlineStr">
        <is>
          <t>Gutter cleaning</t>
        </is>
      </c>
      <c r="E111" t="inlineStr">
        <is>
          <t>Lost</t>
        </is>
      </c>
      <c r="F111" t="n">
        <v>170</v>
      </c>
      <c r="G111" t="n">
        <v>0</v>
      </c>
      <c r="H111" t="n">
        <v>27.7</v>
      </c>
      <c r="I111" t="inlineStr">
        <is>
          <t>Siobhán</t>
        </is>
      </c>
      <c r="J111" s="2">
        <f>A111-WEEKDAY(A111,2)+1</f>
        <v/>
      </c>
    </row>
    <row r="112">
      <c r="A112" s="2" t="n">
        <v>46281</v>
      </c>
      <c r="B112" t="inlineStr">
        <is>
          <t>H-2111</t>
        </is>
      </c>
      <c r="C112" t="inlineStr">
        <is>
          <t>Website form</t>
        </is>
      </c>
      <c r="D112" t="inlineStr">
        <is>
          <t>Boiler service</t>
        </is>
      </c>
      <c r="E112" t="inlineStr">
        <is>
          <t>Won</t>
        </is>
      </c>
      <c r="F112" t="n">
        <v>120</v>
      </c>
      <c r="G112" t="n">
        <v>120</v>
      </c>
      <c r="H112" t="n">
        <v>19.6</v>
      </c>
      <c r="I112" t="inlineStr">
        <is>
          <t>Declan</t>
        </is>
      </c>
      <c r="J112" s="2">
        <f>A112-WEEKDAY(A112,2)+1</f>
        <v/>
      </c>
    </row>
    <row r="113">
      <c r="A113" s="2" t="n">
        <v>46281</v>
      </c>
      <c r="B113" t="inlineStr">
        <is>
          <t>H-2112</t>
        </is>
      </c>
      <c r="C113" t="inlineStr">
        <is>
          <t>Google Business Profile</t>
        </is>
      </c>
      <c r="D113" t="inlineStr">
        <is>
          <t>Plumbing repair</t>
        </is>
      </c>
      <c r="E113" t="inlineStr">
        <is>
          <t>Lost</t>
        </is>
      </c>
      <c r="F113" t="n">
        <v>290</v>
      </c>
      <c r="G113" t="n">
        <v>0</v>
      </c>
      <c r="H113" t="n">
        <v>28.3</v>
      </c>
      <c r="I113" t="inlineStr">
        <is>
          <t>Siobhán</t>
        </is>
      </c>
      <c r="J113" s="2">
        <f>A113-WEEKDAY(A113,2)+1</f>
        <v/>
      </c>
    </row>
    <row r="114">
      <c r="A114" s="2" t="n">
        <v>46281</v>
      </c>
      <c r="B114" t="inlineStr">
        <is>
          <t>H-2113</t>
        </is>
      </c>
      <c r="C114" t="inlineStr">
        <is>
          <t>Website form</t>
        </is>
      </c>
      <c r="D114" t="inlineStr">
        <is>
          <t>Boiler service</t>
        </is>
      </c>
      <c r="E114" t="inlineStr">
        <is>
          <t>Lost</t>
        </is>
      </c>
      <c r="F114" t="n">
        <v>120</v>
      </c>
      <c r="G114" t="n">
        <v>0</v>
      </c>
      <c r="H114" t="n">
        <v>16.9</v>
      </c>
      <c r="I114" t="inlineStr">
        <is>
          <t>Declan</t>
        </is>
      </c>
      <c r="J114" s="2">
        <f>A114-WEEKDAY(A114,2)+1</f>
        <v/>
      </c>
    </row>
    <row r="115">
      <c r="A115" s="2" t="n">
        <v>46279</v>
      </c>
      <c r="B115" t="inlineStr">
        <is>
          <t>H-2114</t>
        </is>
      </c>
      <c r="C115" t="inlineStr">
        <is>
          <t>Phone</t>
        </is>
      </c>
      <c r="D115" t="inlineStr">
        <is>
          <t>Gutter cleaning</t>
        </is>
      </c>
      <c r="E115" t="inlineStr">
        <is>
          <t>Open</t>
        </is>
      </c>
      <c r="F115" t="n">
        <v>160</v>
      </c>
      <c r="G115" t="n">
        <v>0</v>
      </c>
      <c r="H115" t="n">
        <v>6.4</v>
      </c>
      <c r="I115" t="inlineStr">
        <is>
          <t>Siobhán</t>
        </is>
      </c>
      <c r="J115" s="2">
        <f>A115-WEEKDAY(A115,2)+1</f>
        <v/>
      </c>
    </row>
    <row r="116">
      <c r="A116" s="2" t="n">
        <v>46283</v>
      </c>
      <c r="B116" t="inlineStr">
        <is>
          <t>H-2115</t>
        </is>
      </c>
      <c r="C116" t="inlineStr">
        <is>
          <t>Referral</t>
        </is>
      </c>
      <c r="D116" t="inlineStr">
        <is>
          <t>Boiler service</t>
        </is>
      </c>
      <c r="E116" t="inlineStr">
        <is>
          <t>Open</t>
        </is>
      </c>
      <c r="F116" t="n">
        <v>120</v>
      </c>
      <c r="G116" t="n">
        <v>0</v>
      </c>
      <c r="H116" t="n">
        <v>15.6</v>
      </c>
      <c r="I116" t="inlineStr">
        <is>
          <t>Siobhán</t>
        </is>
      </c>
      <c r="J116" s="2">
        <f>A116-WEEKDAY(A116,2)+1</f>
        <v/>
      </c>
    </row>
    <row r="117">
      <c r="A117" s="2" t="n">
        <v>46280</v>
      </c>
      <c r="B117" t="inlineStr">
        <is>
          <t>H-2116</t>
        </is>
      </c>
      <c r="C117" t="inlineStr">
        <is>
          <t>Phone</t>
        </is>
      </c>
      <c r="D117" t="inlineStr">
        <is>
          <t>Plumbing repair</t>
        </is>
      </c>
      <c r="E117" t="inlineStr">
        <is>
          <t>Quoted</t>
        </is>
      </c>
      <c r="F117" t="n">
        <v>290</v>
      </c>
      <c r="G117" t="n">
        <v>0</v>
      </c>
      <c r="H117" t="n">
        <v>30.3</v>
      </c>
      <c r="I117" t="inlineStr">
        <is>
          <t>Declan</t>
        </is>
      </c>
      <c r="J117" s="2">
        <f>A117-WEEKDAY(A117,2)+1</f>
        <v/>
      </c>
    </row>
    <row r="118">
      <c r="A118" s="2" t="n">
        <v>46279</v>
      </c>
      <c r="B118" t="inlineStr">
        <is>
          <t>H-2117</t>
        </is>
      </c>
      <c r="C118" t="inlineStr">
        <is>
          <t>Website form</t>
        </is>
      </c>
      <c r="D118" t="inlineStr">
        <is>
          <t>Plumbing repair</t>
        </is>
      </c>
      <c r="E118" t="inlineStr">
        <is>
          <t>Won</t>
        </is>
      </c>
      <c r="F118" t="n">
        <v>160</v>
      </c>
      <c r="G118" t="n">
        <v>160</v>
      </c>
      <c r="H118" t="n">
        <v>4.2</v>
      </c>
      <c r="I118" t="inlineStr">
        <is>
          <t>Siobhán</t>
        </is>
      </c>
      <c r="J118" s="2">
        <f>A118-WEEKDAY(A118,2)+1</f>
        <v/>
      </c>
    </row>
    <row r="119">
      <c r="A119" s="2" t="n">
        <v>46281</v>
      </c>
      <c r="B119" t="inlineStr">
        <is>
          <t>H-2118</t>
        </is>
      </c>
      <c r="C119" t="inlineStr">
        <is>
          <t>Website form</t>
        </is>
      </c>
      <c r="D119" t="inlineStr">
        <is>
          <t>Gutter cleaning</t>
        </is>
      </c>
      <c r="E119" t="inlineStr">
        <is>
          <t>Won</t>
        </is>
      </c>
      <c r="F119" t="n">
        <v>250</v>
      </c>
      <c r="G119" t="n">
        <v>250</v>
      </c>
      <c r="H119" t="n">
        <v>4.3</v>
      </c>
      <c r="I119" t="inlineStr">
        <is>
          <t>Siobhán</t>
        </is>
      </c>
      <c r="J119" s="2">
        <f>A119-WEEKDAY(A119,2)+1</f>
        <v/>
      </c>
    </row>
    <row r="120">
      <c r="A120" s="2" t="n">
        <v>46284</v>
      </c>
      <c r="B120" t="inlineStr">
        <is>
          <t>H-2119</t>
        </is>
      </c>
      <c r="C120" t="inlineStr">
        <is>
          <t>Website form</t>
        </is>
      </c>
      <c r="D120" t="inlineStr">
        <is>
          <t>Gutter cleaning</t>
        </is>
      </c>
      <c r="E120" t="inlineStr">
        <is>
          <t>Open</t>
        </is>
      </c>
      <c r="F120" t="n">
        <v>180</v>
      </c>
      <c r="G120" t="n">
        <v>0</v>
      </c>
      <c r="H120" t="n">
        <v>15.7</v>
      </c>
      <c r="I120" t="inlineStr">
        <is>
          <t>Declan</t>
        </is>
      </c>
      <c r="J120" s="2">
        <f>A120-WEEKDAY(A120,2)+1</f>
        <v/>
      </c>
    </row>
    <row r="121">
      <c r="A121" s="2" t="n">
        <v>46280</v>
      </c>
      <c r="B121" t="inlineStr">
        <is>
          <t>H-2120</t>
        </is>
      </c>
      <c r="C121" t="inlineStr">
        <is>
          <t>Website form</t>
        </is>
      </c>
      <c r="D121" t="inlineStr">
        <is>
          <t>Gutter cleaning</t>
        </is>
      </c>
      <c r="E121" t="inlineStr">
        <is>
          <t>Open</t>
        </is>
      </c>
      <c r="F121" t="n">
        <v>170</v>
      </c>
      <c r="G121" t="n">
        <v>0</v>
      </c>
      <c r="H121" t="n">
        <v>30</v>
      </c>
      <c r="I121" t="inlineStr">
        <is>
          <t>Declan</t>
        </is>
      </c>
      <c r="J121" s="2">
        <f>A121-WEEKDAY(A121,2)+1</f>
        <v/>
      </c>
    </row>
    <row r="122">
      <c r="A122" s="2" t="n">
        <v>46290</v>
      </c>
      <c r="B122" t="inlineStr">
        <is>
          <t>H-2121</t>
        </is>
      </c>
      <c r="C122" t="inlineStr">
        <is>
          <t>Phone</t>
        </is>
      </c>
      <c r="D122" t="inlineStr">
        <is>
          <t>Plumbing repair</t>
        </is>
      </c>
      <c r="E122" t="inlineStr">
        <is>
          <t>Open</t>
        </is>
      </c>
      <c r="F122" t="n">
        <v>160</v>
      </c>
      <c r="G122" t="n">
        <v>0</v>
      </c>
      <c r="H122" t="n">
        <v>6.9</v>
      </c>
      <c r="I122" t="inlineStr">
        <is>
          <t>Declan</t>
        </is>
      </c>
      <c r="J122" s="2">
        <f>A122-WEEKDAY(A122,2)+1</f>
        <v/>
      </c>
    </row>
    <row r="123">
      <c r="A123" s="2" t="n">
        <v>46287</v>
      </c>
      <c r="B123" t="inlineStr">
        <is>
          <t>H-2122</t>
        </is>
      </c>
      <c r="C123" t="inlineStr">
        <is>
          <t>Facebook</t>
        </is>
      </c>
      <c r="D123" t="inlineStr">
        <is>
          <t>Boiler service</t>
        </is>
      </c>
      <c r="E123" t="inlineStr">
        <is>
          <t>Won</t>
        </is>
      </c>
      <c r="F123" t="n">
        <v>120</v>
      </c>
      <c r="G123" t="n">
        <v>120</v>
      </c>
      <c r="H123" t="n">
        <v>38.6</v>
      </c>
      <c r="I123" t="inlineStr">
        <is>
          <t>Declan</t>
        </is>
      </c>
      <c r="J123" s="2">
        <f>A123-WEEKDAY(A123,2)+1</f>
        <v/>
      </c>
    </row>
    <row r="124">
      <c r="A124" s="2" t="n">
        <v>46288</v>
      </c>
      <c r="B124" t="inlineStr">
        <is>
          <t>H-2123</t>
        </is>
      </c>
      <c r="C124" t="inlineStr">
        <is>
          <t>Facebook</t>
        </is>
      </c>
      <c r="D124" t="inlineStr">
        <is>
          <t>Gutter cleaning</t>
        </is>
      </c>
      <c r="E124" t="inlineStr">
        <is>
          <t>Won</t>
        </is>
      </c>
      <c r="F124" t="n">
        <v>160</v>
      </c>
      <c r="G124" t="n">
        <v>160</v>
      </c>
      <c r="H124" t="n">
        <v>24.4</v>
      </c>
      <c r="I124" t="inlineStr">
        <is>
          <t>Declan</t>
        </is>
      </c>
      <c r="J124" s="2">
        <f>A124-WEEKDAY(A124,2)+1</f>
        <v/>
      </c>
    </row>
    <row r="125">
      <c r="A125" s="2" t="n">
        <v>46287</v>
      </c>
      <c r="B125" t="inlineStr">
        <is>
          <t>H-2124</t>
        </is>
      </c>
      <c r="C125" t="inlineStr">
        <is>
          <t>Facebook</t>
        </is>
      </c>
      <c r="D125" t="inlineStr">
        <is>
          <t>Boiler service</t>
        </is>
      </c>
      <c r="E125" t="inlineStr">
        <is>
          <t>Won</t>
        </is>
      </c>
      <c r="F125" t="n">
        <v>120</v>
      </c>
      <c r="G125" t="n">
        <v>120</v>
      </c>
      <c r="H125" t="n">
        <v>16.4</v>
      </c>
      <c r="I125" t="inlineStr">
        <is>
          <t>Declan</t>
        </is>
      </c>
      <c r="J125" s="2">
        <f>A125-WEEKDAY(A125,2)+1</f>
        <v/>
      </c>
    </row>
    <row r="126">
      <c r="A126" s="2" t="n">
        <v>46289</v>
      </c>
      <c r="B126" t="inlineStr">
        <is>
          <t>H-2125</t>
        </is>
      </c>
      <c r="C126" t="inlineStr">
        <is>
          <t>Facebook</t>
        </is>
      </c>
      <c r="D126" t="inlineStr">
        <is>
          <t>Gutter cleaning</t>
        </is>
      </c>
      <c r="E126" t="inlineStr">
        <is>
          <t>Won</t>
        </is>
      </c>
      <c r="F126" t="n">
        <v>220</v>
      </c>
      <c r="G126" t="n">
        <v>220</v>
      </c>
      <c r="H126" t="n">
        <v>28.5</v>
      </c>
      <c r="I126" t="inlineStr">
        <is>
          <t>Siobhán</t>
        </is>
      </c>
      <c r="J126" s="2">
        <f>A126-WEEKDAY(A126,2)+1</f>
        <v/>
      </c>
    </row>
    <row r="127">
      <c r="A127" s="2" t="n">
        <v>46289</v>
      </c>
      <c r="B127" t="inlineStr">
        <is>
          <t>H-2126</t>
        </is>
      </c>
      <c r="C127" t="inlineStr">
        <is>
          <t>Referral</t>
        </is>
      </c>
      <c r="D127" t="inlineStr">
        <is>
          <t>Plumbing repair</t>
        </is>
      </c>
      <c r="E127" t="inlineStr">
        <is>
          <t>Open</t>
        </is>
      </c>
      <c r="F127" t="n">
        <v>440</v>
      </c>
      <c r="G127" t="n">
        <v>0</v>
      </c>
      <c r="H127" t="n">
        <v>7.2</v>
      </c>
      <c r="I127" t="inlineStr">
        <is>
          <t>Siobhán</t>
        </is>
      </c>
      <c r="J127" s="2">
        <f>A127-WEEKDAY(A127,2)+1</f>
        <v/>
      </c>
    </row>
    <row r="128">
      <c r="A128" s="2" t="n">
        <v>46288</v>
      </c>
      <c r="B128" t="inlineStr">
        <is>
          <t>H-2127</t>
        </is>
      </c>
      <c r="C128" t="inlineStr">
        <is>
          <t>Website form</t>
        </is>
      </c>
      <c r="D128" t="inlineStr">
        <is>
          <t>Bathroom refit</t>
        </is>
      </c>
      <c r="E128" t="inlineStr">
        <is>
          <t>Won</t>
        </is>
      </c>
      <c r="F128" t="n">
        <v>8960</v>
      </c>
      <c r="G128" t="n">
        <v>8960</v>
      </c>
      <c r="H128" t="n">
        <v>12.6</v>
      </c>
      <c r="I128" t="inlineStr">
        <is>
          <t>Declan</t>
        </is>
      </c>
      <c r="J128" s="2">
        <f>A128-WEEKDAY(A128,2)+1</f>
        <v/>
      </c>
    </row>
    <row r="129">
      <c r="A129" s="2" t="n">
        <v>46291</v>
      </c>
      <c r="B129" t="inlineStr">
        <is>
          <t>H-2128</t>
        </is>
      </c>
      <c r="C129" t="inlineStr">
        <is>
          <t>Facebook</t>
        </is>
      </c>
      <c r="D129" t="inlineStr">
        <is>
          <t>Bathroom refit</t>
        </is>
      </c>
      <c r="E129" t="inlineStr">
        <is>
          <t>Quoted</t>
        </is>
      </c>
      <c r="F129" t="n">
        <v>13170</v>
      </c>
      <c r="G129" t="n">
        <v>0</v>
      </c>
      <c r="H129" t="n">
        <v>35.8</v>
      </c>
      <c r="I129" t="inlineStr">
        <is>
          <t>Siobhán</t>
        </is>
      </c>
      <c r="J129" s="2">
        <f>A129-WEEKDAY(A129,2)+1</f>
        <v/>
      </c>
    </row>
    <row r="130">
      <c r="A130" s="2" t="n">
        <v>46287</v>
      </c>
      <c r="B130" t="inlineStr">
        <is>
          <t>H-2129</t>
        </is>
      </c>
      <c r="C130" t="inlineStr">
        <is>
          <t>Website form</t>
        </is>
      </c>
      <c r="D130" t="inlineStr">
        <is>
          <t>Gutter cleaning</t>
        </is>
      </c>
      <c r="E130" t="inlineStr">
        <is>
          <t>Won</t>
        </is>
      </c>
      <c r="F130" t="n">
        <v>150</v>
      </c>
      <c r="G130" t="n">
        <v>150</v>
      </c>
      <c r="H130" t="n">
        <v>2.8</v>
      </c>
      <c r="I130" t="inlineStr">
        <is>
          <t>Siobhán</t>
        </is>
      </c>
      <c r="J130" s="2">
        <f>A130-WEEKDAY(A130,2)+1</f>
        <v/>
      </c>
    </row>
    <row r="131">
      <c r="A131" s="2" t="n">
        <v>46286</v>
      </c>
      <c r="B131" t="inlineStr">
        <is>
          <t>H-2130</t>
        </is>
      </c>
      <c r="C131" t="inlineStr">
        <is>
          <t>Google Business Profile</t>
        </is>
      </c>
      <c r="D131" t="inlineStr">
        <is>
          <t>Plumbing repair</t>
        </is>
      </c>
      <c r="E131" t="inlineStr">
        <is>
          <t>Won</t>
        </is>
      </c>
      <c r="F131" t="n">
        <v>400</v>
      </c>
      <c r="G131" t="n">
        <v>400</v>
      </c>
      <c r="H131" t="n">
        <v>6</v>
      </c>
      <c r="I131" t="inlineStr">
        <is>
          <t>Declan</t>
        </is>
      </c>
      <c r="J131" s="2">
        <f>A131-WEEKDAY(A131,2)+1</f>
        <v/>
      </c>
    </row>
    <row r="132">
      <c r="A132" s="2" t="n">
        <v>46291</v>
      </c>
      <c r="B132" t="inlineStr">
        <is>
          <t>H-2131</t>
        </is>
      </c>
      <c r="C132" t="inlineStr">
        <is>
          <t>Google Business Profile</t>
        </is>
      </c>
      <c r="D132" t="inlineStr">
        <is>
          <t>Gutter cleaning</t>
        </is>
      </c>
      <c r="E132" t="inlineStr">
        <is>
          <t>Quoted</t>
        </is>
      </c>
      <c r="F132" t="n">
        <v>200</v>
      </c>
      <c r="G132" t="n">
        <v>0</v>
      </c>
      <c r="H132" t="n">
        <v>26.9</v>
      </c>
      <c r="I132" t="inlineStr">
        <is>
          <t>Siobhán</t>
        </is>
      </c>
      <c r="J132" s="2">
        <f>A132-WEEKDAY(A132,2)+1</f>
        <v/>
      </c>
    </row>
    <row r="133">
      <c r="A133" s="2" t="n">
        <v>46286</v>
      </c>
      <c r="B133" t="inlineStr">
        <is>
          <t>H-2132</t>
        </is>
      </c>
      <c r="C133" t="inlineStr">
        <is>
          <t>Phone</t>
        </is>
      </c>
      <c r="D133" t="inlineStr">
        <is>
          <t>Boiler service</t>
        </is>
      </c>
      <c r="E133" t="inlineStr">
        <is>
          <t>Open</t>
        </is>
      </c>
      <c r="F133" t="n">
        <v>120</v>
      </c>
      <c r="G133" t="n">
        <v>0</v>
      </c>
      <c r="H133" t="n">
        <v>36</v>
      </c>
      <c r="I133" t="inlineStr">
        <is>
          <t>Siobhán</t>
        </is>
      </c>
      <c r="J133" s="2">
        <f>A133-WEEKDAY(A133,2)+1</f>
        <v/>
      </c>
    </row>
    <row r="134">
      <c r="A134" s="2" t="n">
        <v>46288</v>
      </c>
      <c r="B134" t="inlineStr">
        <is>
          <t>H-2133</t>
        </is>
      </c>
      <c r="C134" t="inlineStr">
        <is>
          <t>Website form</t>
        </is>
      </c>
      <c r="D134" t="inlineStr">
        <is>
          <t>Plumbing repair</t>
        </is>
      </c>
      <c r="E134" t="inlineStr">
        <is>
          <t>Quoted</t>
        </is>
      </c>
      <c r="F134" t="n">
        <v>420</v>
      </c>
      <c r="G134" t="n">
        <v>0</v>
      </c>
      <c r="H134" t="n">
        <v>37.5</v>
      </c>
      <c r="I134" t="inlineStr">
        <is>
          <t>Declan</t>
        </is>
      </c>
      <c r="J134" s="2">
        <f>A134-WEEKDAY(A134,2)+1</f>
        <v/>
      </c>
    </row>
    <row r="135">
      <c r="A135" s="2" t="n">
        <v>46286</v>
      </c>
      <c r="B135" t="inlineStr">
        <is>
          <t>H-2134</t>
        </is>
      </c>
      <c r="C135" t="inlineStr">
        <is>
          <t>Referral</t>
        </is>
      </c>
      <c r="D135" t="inlineStr">
        <is>
          <t>Plumbing repair</t>
        </is>
      </c>
      <c r="E135" t="inlineStr">
        <is>
          <t>Lost</t>
        </is>
      </c>
      <c r="F135" t="n">
        <v>110</v>
      </c>
      <c r="G135" t="n">
        <v>0</v>
      </c>
      <c r="H135" t="n">
        <v>1.1</v>
      </c>
      <c r="I135" t="inlineStr">
        <is>
          <t>Siobhán</t>
        </is>
      </c>
      <c r="J135" s="2">
        <f>A135-WEEKDAY(A135,2)+1</f>
        <v/>
      </c>
    </row>
    <row r="136">
      <c r="A136" s="2" t="n">
        <v>46287</v>
      </c>
      <c r="B136" t="inlineStr">
        <is>
          <t>H-2135</t>
        </is>
      </c>
      <c r="C136" t="inlineStr">
        <is>
          <t>Phone</t>
        </is>
      </c>
      <c r="D136" t="inlineStr">
        <is>
          <t>Plumbing repair</t>
        </is>
      </c>
      <c r="E136" t="inlineStr">
        <is>
          <t>Won</t>
        </is>
      </c>
      <c r="F136" t="n">
        <v>420</v>
      </c>
      <c r="G136" t="n">
        <v>420</v>
      </c>
      <c r="H136" t="n">
        <v>36.4</v>
      </c>
      <c r="I136" t="inlineStr">
        <is>
          <t>Declan</t>
        </is>
      </c>
      <c r="J136" s="2">
        <f>A136-WEEKDAY(A136,2)+1</f>
        <v/>
      </c>
    </row>
    <row r="137">
      <c r="A137" s="2" t="n">
        <v>46289</v>
      </c>
      <c r="B137" t="inlineStr">
        <is>
          <t>H-2136</t>
        </is>
      </c>
      <c r="C137" t="inlineStr">
        <is>
          <t>Referral</t>
        </is>
      </c>
      <c r="D137" t="inlineStr">
        <is>
          <t>Boiler service</t>
        </is>
      </c>
      <c r="E137" t="inlineStr">
        <is>
          <t>Lost</t>
        </is>
      </c>
      <c r="F137" t="n">
        <v>120</v>
      </c>
      <c r="G137" t="n">
        <v>0</v>
      </c>
      <c r="H137" t="n">
        <v>10.9</v>
      </c>
      <c r="I137" t="inlineStr">
        <is>
          <t>Declan</t>
        </is>
      </c>
      <c r="J137" s="2">
        <f>A137-WEEKDAY(A137,2)+1</f>
        <v/>
      </c>
    </row>
    <row r="138">
      <c r="A138" s="2" t="n">
        <v>46286</v>
      </c>
      <c r="B138" t="inlineStr">
        <is>
          <t>H-2137</t>
        </is>
      </c>
      <c r="C138" t="inlineStr">
        <is>
          <t>Website form</t>
        </is>
      </c>
      <c r="D138" t="inlineStr">
        <is>
          <t>Boiler service</t>
        </is>
      </c>
      <c r="E138" t="inlineStr">
        <is>
          <t>Quoted</t>
        </is>
      </c>
      <c r="F138" t="n">
        <v>120</v>
      </c>
      <c r="G138" t="n">
        <v>0</v>
      </c>
      <c r="H138" t="n">
        <v>6.1</v>
      </c>
      <c r="I138" t="inlineStr">
        <is>
          <t>Siobhán</t>
        </is>
      </c>
      <c r="J138" s="2">
        <f>A138-WEEKDAY(A138,2)+1</f>
        <v/>
      </c>
    </row>
    <row r="139">
      <c r="A139" s="2" t="n">
        <v>46286</v>
      </c>
      <c r="B139" t="inlineStr">
        <is>
          <t>H-2138</t>
        </is>
      </c>
      <c r="C139" t="inlineStr">
        <is>
          <t>Google Business Profile</t>
        </is>
      </c>
      <c r="D139" t="inlineStr">
        <is>
          <t>Plumbing repair</t>
        </is>
      </c>
      <c r="E139" t="inlineStr">
        <is>
          <t>Lost</t>
        </is>
      </c>
      <c r="F139" t="n">
        <v>210</v>
      </c>
      <c r="G139" t="n">
        <v>0</v>
      </c>
      <c r="H139" t="n">
        <v>33.2</v>
      </c>
      <c r="I139" t="inlineStr">
        <is>
          <t>Siobhán</t>
        </is>
      </c>
      <c r="J139" s="2">
        <f>A139-WEEKDAY(A139,2)+1</f>
        <v/>
      </c>
    </row>
    <row r="140">
      <c r="A140" s="2" t="n">
        <v>46291</v>
      </c>
      <c r="B140" t="inlineStr">
        <is>
          <t>H-2139</t>
        </is>
      </c>
      <c r="C140" t="inlineStr">
        <is>
          <t>Google Business Profile</t>
        </is>
      </c>
      <c r="D140" t="inlineStr">
        <is>
          <t>Boiler service</t>
        </is>
      </c>
      <c r="E140" t="inlineStr">
        <is>
          <t>Lost</t>
        </is>
      </c>
      <c r="F140" t="n">
        <v>120</v>
      </c>
      <c r="G140" t="n">
        <v>0</v>
      </c>
      <c r="H140" t="n">
        <v>17.6</v>
      </c>
      <c r="I140" t="inlineStr">
        <is>
          <t>Declan</t>
        </is>
      </c>
      <c r="J140" s="2">
        <f>A140-WEEKDAY(A140,2)+1</f>
        <v/>
      </c>
    </row>
    <row r="141">
      <c r="A141" s="2" t="n">
        <v>46291</v>
      </c>
      <c r="B141" t="inlineStr">
        <is>
          <t>H-2140</t>
        </is>
      </c>
      <c r="C141" t="inlineStr">
        <is>
          <t>Website form</t>
        </is>
      </c>
      <c r="D141" t="inlineStr">
        <is>
          <t>Gutter cleaning</t>
        </is>
      </c>
      <c r="E141" t="inlineStr">
        <is>
          <t>Won</t>
        </is>
      </c>
      <c r="F141" t="n">
        <v>220</v>
      </c>
      <c r="G141" t="n">
        <v>220</v>
      </c>
      <c r="H141" t="n">
        <v>15.4</v>
      </c>
      <c r="I141" t="inlineStr">
        <is>
          <t>Declan</t>
        </is>
      </c>
      <c r="J141" s="2">
        <f>A141-WEEKDAY(A141,2)+1</f>
        <v/>
      </c>
    </row>
    <row r="142">
      <c r="A142" s="2" t="n">
        <v>46289</v>
      </c>
      <c r="B142" t="inlineStr">
        <is>
          <t>H-2141</t>
        </is>
      </c>
      <c r="C142" t="inlineStr">
        <is>
          <t>Website form</t>
        </is>
      </c>
      <c r="D142" t="inlineStr">
        <is>
          <t>Plumbing repair</t>
        </is>
      </c>
      <c r="E142" t="inlineStr">
        <is>
          <t>Quoted</t>
        </is>
      </c>
      <c r="F142" t="n">
        <v>300</v>
      </c>
      <c r="G142" t="n">
        <v>0</v>
      </c>
      <c r="H142" t="n">
        <v>36.9</v>
      </c>
      <c r="I142" t="inlineStr">
        <is>
          <t>Declan</t>
        </is>
      </c>
      <c r="J142" s="2">
        <f>A142-WEEKDAY(A142,2)+1</f>
        <v/>
      </c>
    </row>
    <row r="143">
      <c r="A143" s="2" t="n">
        <v>46286</v>
      </c>
      <c r="B143" t="inlineStr">
        <is>
          <t>H-2142</t>
        </is>
      </c>
      <c r="C143" t="inlineStr">
        <is>
          <t>Phone</t>
        </is>
      </c>
      <c r="D143" t="inlineStr">
        <is>
          <t>Gutter cleaning</t>
        </is>
      </c>
      <c r="E143" t="inlineStr">
        <is>
          <t>Won</t>
        </is>
      </c>
      <c r="F143" t="n">
        <v>220</v>
      </c>
      <c r="G143" t="n">
        <v>220</v>
      </c>
      <c r="H143" t="n">
        <v>27.5</v>
      </c>
      <c r="I143" t="inlineStr">
        <is>
          <t>Siobhán</t>
        </is>
      </c>
      <c r="J143" s="2">
        <f>A143-WEEKDAY(A143,2)+1</f>
        <v/>
      </c>
    </row>
    <row r="144">
      <c r="A144" s="2" t="n">
        <v>46288</v>
      </c>
      <c r="B144" t="inlineStr">
        <is>
          <t>H-2143</t>
        </is>
      </c>
      <c r="C144" t="inlineStr">
        <is>
          <t>Google Business Profile</t>
        </is>
      </c>
      <c r="D144" t="inlineStr">
        <is>
          <t>Bathroom refit</t>
        </is>
      </c>
      <c r="E144" t="inlineStr">
        <is>
          <t>Lost</t>
        </is>
      </c>
      <c r="F144" t="n">
        <v>14170</v>
      </c>
      <c r="G144" t="n">
        <v>0</v>
      </c>
      <c r="H144" t="n">
        <v>12.8</v>
      </c>
      <c r="I144" t="inlineStr">
        <is>
          <t>Siobhán</t>
        </is>
      </c>
      <c r="J144" s="2">
        <f>A144-WEEKDAY(A144,2)+1</f>
        <v/>
      </c>
    </row>
    <row r="145">
      <c r="A145" s="2" t="n">
        <v>46289</v>
      </c>
      <c r="B145" t="inlineStr">
        <is>
          <t>H-2144</t>
        </is>
      </c>
      <c r="C145" t="inlineStr">
        <is>
          <t>Phone</t>
        </is>
      </c>
      <c r="D145" t="inlineStr">
        <is>
          <t>Plumbing repair</t>
        </is>
      </c>
      <c r="E145" t="inlineStr">
        <is>
          <t>Quoted</t>
        </is>
      </c>
      <c r="F145" t="n">
        <v>220</v>
      </c>
      <c r="G145" t="n">
        <v>0</v>
      </c>
      <c r="H145" t="n">
        <v>33</v>
      </c>
      <c r="I145" t="inlineStr">
        <is>
          <t>Declan</t>
        </is>
      </c>
      <c r="J145" s="2">
        <f>A145-WEEKDAY(A145,2)+1</f>
        <v/>
      </c>
    </row>
    <row r="146">
      <c r="A146" s="2" t="n">
        <v>46287</v>
      </c>
      <c r="B146" t="inlineStr">
        <is>
          <t>H-2145</t>
        </is>
      </c>
      <c r="C146" t="inlineStr">
        <is>
          <t>Facebook</t>
        </is>
      </c>
      <c r="D146" t="inlineStr">
        <is>
          <t>Plumbing repair</t>
        </is>
      </c>
      <c r="E146" t="inlineStr">
        <is>
          <t>Quoted</t>
        </is>
      </c>
      <c r="F146" t="n">
        <v>340</v>
      </c>
      <c r="G146" t="n">
        <v>0</v>
      </c>
      <c r="H146" t="n">
        <v>7.9</v>
      </c>
      <c r="I146" t="inlineStr">
        <is>
          <t>Declan</t>
        </is>
      </c>
      <c r="J146" s="2">
        <f>A146-WEEKDAY(A146,2)+1</f>
        <v/>
      </c>
    </row>
    <row r="147">
      <c r="A147" s="2" t="n">
        <v>46286</v>
      </c>
      <c r="B147" t="inlineStr">
        <is>
          <t>H-2146</t>
        </is>
      </c>
      <c r="C147" t="inlineStr">
        <is>
          <t>Phone</t>
        </is>
      </c>
      <c r="D147" t="inlineStr">
        <is>
          <t>Plumbing repair</t>
        </is>
      </c>
      <c r="E147" t="inlineStr">
        <is>
          <t>Quoted</t>
        </is>
      </c>
      <c r="F147" t="n">
        <v>360</v>
      </c>
      <c r="G147" t="n">
        <v>0</v>
      </c>
      <c r="H147" t="n">
        <v>2.8</v>
      </c>
      <c r="I147" t="inlineStr">
        <is>
          <t>Siobhán</t>
        </is>
      </c>
      <c r="J147" s="2">
        <f>A147-WEEKDAY(A147,2)+1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2026-10-02T17:27:07Z</dcterms:created>
  <dcterms:modified xmlns:dcterms="http://purl.org/dc/terms/" xmlns:xsi="http://www.w3.org/2001/XMLSchema-instance" xsi:type="dcterms:W3CDTF">2026-10-02T17:27:07Z</dcterms:modified>
</cp:coreProperties>
</file>